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showInkAnnotation="0" codeName="ThisWorkbook" defaultThemeVersion="124226"/>
  <mc:AlternateContent xmlns:mc="http://schemas.openxmlformats.org/markup-compatibility/2006">
    <mc:Choice Requires="x15">
      <x15ac:absPath xmlns:x15ac="http://schemas.microsoft.com/office/spreadsheetml/2010/11/ac" url="C:\Users\oleda\Dropbox\Ege Division\"/>
    </mc:Choice>
  </mc:AlternateContent>
  <xr:revisionPtr revIDLastSave="0" documentId="13_ncr:1_{DDA4C182-B57D-4BA0-B502-7DC3785C95C5}" xr6:coauthVersionLast="47" xr6:coauthVersionMax="47" xr10:uidLastSave="{00000000-0000-0000-0000-000000000000}"/>
  <workbookProtection workbookAlgorithmName="SHA-512" workbookHashValue="QFFjGZ16ltkxTs0IFzNccv24yivSoH3UaCVRLWJK+WhIRddaHe06uiso5/E8g1dB5BCj2eBjTsfUlpQrE33O6A==" workbookSaltValue="It2v5n+6G1dtgajHMQ6QsQ==" workbookSpinCount="100000" lockStructure="1"/>
  <bookViews>
    <workbookView xWindow="390" yWindow="180" windowWidth="25020" windowHeight="20385" activeTab="1" xr2:uid="{00000000-000D-0000-FFFF-FFFF00000000}"/>
  </bookViews>
  <sheets>
    <sheet name="Afregning" sheetId="4" r:id="rId1"/>
    <sheet name="Kørselsbilag" sheetId="5" r:id="rId2"/>
    <sheet name="Budget" sheetId="1" r:id="rId3"/>
    <sheet name="Deltager" sheetId="2" r:id="rId4"/>
    <sheet name="Aktivitet" sheetId="3" r:id="rId5"/>
  </sheets>
  <definedNames>
    <definedName name="_xlnm.Print_Area" localSheetId="0">Afregning!$A$3:$J$62</definedName>
    <definedName name="_xlnm.Print_Area" localSheetId="4">Aktivitet!$A$3:$E$114</definedName>
    <definedName name="_xlnm.Print_Area" localSheetId="2">Budget!$A$3:$J$64</definedName>
    <definedName name="_xlnm.Print_Area" localSheetId="3">Deltager!$A$2:$V$39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41" i="5" l="1"/>
  <c r="G40" i="5" l="1"/>
  <c r="D41" i="5"/>
  <c r="H41" i="5" s="1"/>
  <c r="H16" i="5"/>
  <c r="N32" i="2"/>
  <c r="L32" i="2"/>
  <c r="J32" i="2"/>
  <c r="H32" i="2"/>
  <c r="P32" i="2" l="1"/>
  <c r="H42" i="5"/>
  <c r="D40" i="5"/>
  <c r="H40" i="5" s="1"/>
  <c r="H43" i="5" s="1"/>
  <c r="H17" i="5"/>
  <c r="H15" i="5"/>
  <c r="H18" i="5" l="1"/>
  <c r="N21" i="2"/>
  <c r="N22" i="2"/>
  <c r="N23" i="2"/>
  <c r="N24" i="2"/>
  <c r="N25" i="2"/>
  <c r="N26" i="2"/>
  <c r="N27" i="2"/>
  <c r="N28" i="2"/>
  <c r="N29" i="2"/>
  <c r="N30" i="2"/>
  <c r="N31" i="2"/>
  <c r="L22" i="2"/>
  <c r="L23" i="2"/>
  <c r="L24" i="2"/>
  <c r="L25" i="2"/>
  <c r="L26" i="2"/>
  <c r="L27" i="2"/>
  <c r="L28" i="2"/>
  <c r="L29" i="2"/>
  <c r="L30" i="2"/>
  <c r="L31" i="2"/>
  <c r="J22" i="2"/>
  <c r="J23" i="2"/>
  <c r="J24" i="2"/>
  <c r="J25" i="2"/>
  <c r="J26" i="2"/>
  <c r="J27" i="2"/>
  <c r="J28" i="2"/>
  <c r="J29" i="2"/>
  <c r="J30" i="2"/>
  <c r="J31" i="2"/>
  <c r="H22" i="2"/>
  <c r="H23" i="2"/>
  <c r="H24" i="2"/>
  <c r="H25" i="2"/>
  <c r="H26" i="2"/>
  <c r="H27" i="2"/>
  <c r="P27" i="2" s="1"/>
  <c r="H28" i="2"/>
  <c r="H29" i="2"/>
  <c r="H30" i="2"/>
  <c r="H31" i="2"/>
  <c r="I52" i="4"/>
  <c r="I13" i="4"/>
  <c r="J20" i="2"/>
  <c r="L20" i="2"/>
  <c r="N20" i="2"/>
  <c r="H20" i="2"/>
  <c r="H21" i="2"/>
  <c r="J21" i="2"/>
  <c r="L21" i="2"/>
  <c r="H18" i="2"/>
  <c r="J18" i="2"/>
  <c r="L18" i="2"/>
  <c r="P18" i="2" s="1"/>
  <c r="N18" i="2"/>
  <c r="M34" i="2"/>
  <c r="K34" i="2"/>
  <c r="I34" i="2"/>
  <c r="H9" i="2" s="1"/>
  <c r="G34" i="2"/>
  <c r="S8" i="2"/>
  <c r="S9" i="2"/>
  <c r="S10" i="2"/>
  <c r="S11" i="2"/>
  <c r="D12" i="3"/>
  <c r="D20" i="3"/>
  <c r="D28" i="3"/>
  <c r="D36" i="3"/>
  <c r="D44" i="3"/>
  <c r="D52" i="3"/>
  <c r="D60" i="3"/>
  <c r="D68" i="3"/>
  <c r="D76" i="3"/>
  <c r="D84" i="3"/>
  <c r="D92" i="3"/>
  <c r="D100" i="3"/>
  <c r="D108" i="3"/>
  <c r="L12" i="2"/>
  <c r="U13" i="2"/>
  <c r="I13" i="1"/>
  <c r="E5" i="2"/>
  <c r="E4" i="2"/>
  <c r="C4" i="3"/>
  <c r="A4" i="3"/>
  <c r="B56" i="1"/>
  <c r="B55" i="1"/>
  <c r="B54" i="1"/>
  <c r="B53" i="1"/>
  <c r="C56" i="1"/>
  <c r="C55" i="1"/>
  <c r="C54" i="1"/>
  <c r="C53" i="1"/>
  <c r="H11" i="2"/>
  <c r="B13" i="3"/>
  <c r="B21" i="3" s="1"/>
  <c r="B29" i="3" s="1"/>
  <c r="B37" i="3" s="1"/>
  <c r="B45" i="3" s="1"/>
  <c r="B53" i="3" s="1"/>
  <c r="B61" i="3" s="1"/>
  <c r="B69" i="3" s="1"/>
  <c r="B77" i="3" s="1"/>
  <c r="B85" i="3" s="1"/>
  <c r="B93" i="3" s="1"/>
  <c r="B101" i="3" s="1"/>
  <c r="S20" i="2"/>
  <c r="S21" i="2"/>
  <c r="S22" i="2"/>
  <c r="S23" i="2"/>
  <c r="S24" i="2"/>
  <c r="S25" i="2"/>
  <c r="S29" i="2"/>
  <c r="S30" i="2"/>
  <c r="S31" i="2"/>
  <c r="I14" i="4"/>
  <c r="I53" i="4" s="1"/>
  <c r="H8" i="2"/>
  <c r="P31" i="2"/>
  <c r="P20" i="2" l="1"/>
  <c r="U8" i="2"/>
  <c r="P23" i="2"/>
  <c r="D112" i="3"/>
  <c r="G20" i="1" s="1"/>
  <c r="U11" i="2"/>
  <c r="U9" i="2"/>
  <c r="P21" i="2"/>
  <c r="P26" i="2"/>
  <c r="P24" i="2"/>
  <c r="P22" i="2"/>
  <c r="P30" i="2"/>
  <c r="P28" i="2"/>
  <c r="P29" i="2"/>
  <c r="N35" i="2"/>
  <c r="G53" i="1" s="1"/>
  <c r="P25" i="2"/>
  <c r="N36" i="2"/>
  <c r="R21" i="2" s="1"/>
  <c r="U10" i="2"/>
  <c r="S38" i="2"/>
  <c r="H10" i="2"/>
  <c r="P37" i="2" l="1"/>
  <c r="G8" i="1" s="1"/>
  <c r="I14" i="1" s="1"/>
  <c r="R22" i="2"/>
  <c r="G56" i="1"/>
  <c r="G55" i="1"/>
  <c r="R30" i="2"/>
  <c r="R23" i="2"/>
  <c r="U12" i="2"/>
  <c r="G19" i="1" s="1"/>
  <c r="I48" i="1" s="1"/>
  <c r="I49" i="1" s="1"/>
  <c r="R31" i="2"/>
  <c r="R25" i="2"/>
  <c r="R24" i="2"/>
  <c r="R20" i="2"/>
  <c r="R29" i="2"/>
  <c r="G54" i="1"/>
</calcChain>
</file>

<file path=xl/sharedStrings.xml><?xml version="1.0" encoding="utf-8"?>
<sst xmlns="http://schemas.openxmlformats.org/spreadsheetml/2006/main" count="286" uniqueCount="95">
  <si>
    <t>I alt</t>
  </si>
  <si>
    <t>Udgifter</t>
  </si>
  <si>
    <t>Hytteleje</t>
  </si>
  <si>
    <t>Kost</t>
  </si>
  <si>
    <t>Udgifter i alt</t>
  </si>
  <si>
    <t>Pris pr. deltager til divisionen</t>
  </si>
  <si>
    <t>Arrangement:</t>
  </si>
  <si>
    <t>Budget for:</t>
  </si>
  <si>
    <t>Dato:</t>
  </si>
  <si>
    <t>Mærker</t>
  </si>
  <si>
    <t>Underskrift: arrangementsansvarlig</t>
  </si>
  <si>
    <t>kr</t>
  </si>
  <si>
    <t>Dato for arrangement:</t>
  </si>
  <si>
    <t>Lejefordeling</t>
  </si>
  <si>
    <t>Deltagerpris 1</t>
  </si>
  <si>
    <t>Deltagerpris 2</t>
  </si>
  <si>
    <t>Deltagerpris 3</t>
  </si>
  <si>
    <t>Deltagerpris 4</t>
  </si>
  <si>
    <t>Hytte-/lejpladsleje:</t>
  </si>
  <si>
    <t>kr.</t>
  </si>
  <si>
    <t>Deltagere</t>
  </si>
  <si>
    <t>Pris 1</t>
  </si>
  <si>
    <t>Pris 2</t>
  </si>
  <si>
    <t>Pris 3</t>
  </si>
  <si>
    <t>Pris 4</t>
  </si>
  <si>
    <t>Deltagerpris i alt</t>
  </si>
  <si>
    <t>Heraf hytteleje</t>
  </si>
  <si>
    <t>Divisionen</t>
  </si>
  <si>
    <t xml:space="preserve"> </t>
  </si>
  <si>
    <t>Ebbe Skjalmssøn</t>
  </si>
  <si>
    <t>Erik Harefod</t>
  </si>
  <si>
    <t>1. Frederikssund</t>
  </si>
  <si>
    <t>Ræven</t>
  </si>
  <si>
    <t>Stenlænderne</t>
  </si>
  <si>
    <t>St. Rørbæk</t>
  </si>
  <si>
    <t>Svaneungerne</t>
  </si>
  <si>
    <t>Erik Ejegod</t>
  </si>
  <si>
    <t>Grevinde Danner</t>
  </si>
  <si>
    <t>Ialt deltagere pr. prisgruppe</t>
  </si>
  <si>
    <t>Antal deltagere i alt</t>
  </si>
  <si>
    <t>Deltagerpris I alt</t>
  </si>
  <si>
    <t>Kontrol leje</t>
  </si>
  <si>
    <t>Budget for EGE-division</t>
  </si>
  <si>
    <t>Pris/deltager/dag</t>
  </si>
  <si>
    <t>Antal dage</t>
  </si>
  <si>
    <t>Kalkuleret deltagerpris</t>
  </si>
  <si>
    <t>Deltagerpris som opkræves</t>
  </si>
  <si>
    <t>Vurderet antal deltagere fra divisonen ialt</t>
  </si>
  <si>
    <t>Eller vurderet antal deltagere fra de enkelte grupper.</t>
  </si>
  <si>
    <t>Aktivitet</t>
  </si>
  <si>
    <t>Udgift til aktivitet</t>
  </si>
  <si>
    <t>Udgifter aktiviteter i alt, Overføres til budgetark</t>
  </si>
  <si>
    <t>Aktiviteter overført fra aktivitetsark</t>
  </si>
  <si>
    <t>Budget for</t>
  </si>
  <si>
    <t>Indtægter</t>
  </si>
  <si>
    <t>Deltagerbetaling</t>
  </si>
  <si>
    <t>Budgetteret over/underskud</t>
  </si>
  <si>
    <t>Indtægter i alt</t>
  </si>
  <si>
    <t>Samlet udgift til mad</t>
  </si>
  <si>
    <t>Mad</t>
  </si>
  <si>
    <t>Mad/ deltager i alt</t>
  </si>
  <si>
    <t>Heraf Hytte/lejrpladsleje</t>
  </si>
  <si>
    <t>stk</t>
  </si>
  <si>
    <r>
      <t xml:space="preserve">
Budget for divisionsarrangement i EGE-division.
Der skal/kan kun skrives i de grå felter.
BEMÆRK: Budgettet fremsendes til godkendelse hos DC og DK før prisen meldes ud til grupperne.
Udfyld arrangemnetsnavn og dato.
Herefter udfyldes de indtægter og udgifter man vurderer.
Deltagerbetaling og udgifter til mad overføres automatisk fra siden "Deltagere"
Udgifter til de enkelte aktiviteter kan evt. indføres på siden "Aktiviteter" og overføres derfra automatisk.
Samtlige sider udskrives ved: Filer/ Udskrift/ markering i udskriftsområde "Hele projektmappen"
</t>
    </r>
    <r>
      <rPr>
        <sz val="10"/>
        <color indexed="20"/>
        <rFont val="Arial"/>
        <family val="2"/>
      </rPr>
      <t>Password til beskyttelse af regneark =  ege</t>
    </r>
  </si>
  <si>
    <t>Dette ark anvendes ved vurdering af omkostninger til de enkelt aktiviteter.
Angiv aktivitetens navn, og beskriv udgifter.
Den samlede udgift for alle aktiviteter overføres automatisk til budgetarket.</t>
  </si>
  <si>
    <t>Antal enheder til lejefordeling</t>
  </si>
  <si>
    <t xml:space="preserve">Kun de grå felter skal/kan udfyldes.   
Denne del af budgetarket anvendes til indtastning af deltagerantallet:
Der laves enten et samlet skøn for divisionen eller et skøn for hver af grupperne.
BEMÆRK: Hvis der skrives i linien for divisionen, er det dette tal der anvendes
Der er mulighed for at angive 4 deltagerpriser, for eksempel ved divisionsturneringer, hvor der er forskellig deltagelse afhængig af alder.
Ud for deltagerprisen angives, hvor stor en andel denne deltagelse udgør, af et evt. lejemål.
Ligeledes angives ud for hver prisgruppe pris til mad og antal dage
Ud fra de indtastede tal vil der blive kalkuleret en deltagerpris for hver af prisgrupperne.
Den kalkulerede deltagerpris svarer til mad + andel af evt. leje + andel af udgifter iøvrigt.
Ud fra den kalkulerede deltagerpris sættes den endelige pris som skal opkræves.
Dette tal overføres automatisk til budgetarket og indgår i det endelige budget.
</t>
  </si>
  <si>
    <t>Frederiksværk</t>
  </si>
  <si>
    <t>Knud Rasmussen</t>
  </si>
  <si>
    <t>Kong Svend</t>
  </si>
  <si>
    <t>Afregning for:</t>
  </si>
  <si>
    <t>Over/underskud</t>
  </si>
  <si>
    <t xml:space="preserve">Bemærkninger: </t>
  </si>
  <si>
    <t>Underskrift:</t>
  </si>
  <si>
    <r>
      <t xml:space="preserve">
Afregning for divisionsarrangement i EGE-division.
Der skal/kan kun skrives i de grå felter.
- Udfyld arrangemnetsnavn og dato.
- Udfyld indtægter og udgifter.
- Udfyld feltet </t>
    </r>
    <r>
      <rPr>
        <i/>
        <sz val="10"/>
        <color indexed="10"/>
        <rFont val="Arial"/>
        <family val="2"/>
      </rPr>
      <t xml:space="preserve">Bemærkninger </t>
    </r>
    <r>
      <rPr>
        <sz val="10"/>
        <color indexed="10"/>
        <rFont val="Arial"/>
        <family val="2"/>
      </rPr>
      <t>hvis pengene skal udbetales til en anden person</t>
    </r>
  </si>
  <si>
    <t>DET DANSKE SPEJDERKORPS</t>
  </si>
  <si>
    <t>Kørselsbilag for kørsel i egen bil</t>
  </si>
  <si>
    <t xml:space="preserve">Nr. </t>
  </si>
  <si>
    <t>Dato</t>
  </si>
  <si>
    <t>Kursus / arrangement</t>
  </si>
  <si>
    <t>Kørsel fra</t>
  </si>
  <si>
    <t>til :</t>
  </si>
  <si>
    <t xml:space="preserve">Retur (sæt X) : </t>
  </si>
  <si>
    <t>Øvrige bemærkninger</t>
  </si>
  <si>
    <t>Kilometer i alt</t>
  </si>
  <si>
    <t>km á kr.</t>
  </si>
  <si>
    <t>Bro- / færgebillet</t>
  </si>
  <si>
    <t>stk. á kr.</t>
  </si>
  <si>
    <t>(orginal bilag skal vedlægges)</t>
  </si>
  <si>
    <t>Samlede udgifter</t>
  </si>
  <si>
    <t>Navn (ejer)</t>
  </si>
  <si>
    <t>underskrift</t>
  </si>
  <si>
    <t>(original bilag skal vedlægges)</t>
  </si>
  <si>
    <t>Skattefri kørselsgodtgørelse kan kun udbetales for kørsel med egen bil - således ikke til firmabiler uden personlig beskatning.
Kørselsgodtgørelse udbetales til aktiviteter, der er arrangeret af Ege Division - dog ikke til planlægningsmøder</t>
  </si>
  <si>
    <t>Fjordlandsgruppen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</si>
</sst>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quot;kr.&quot;\ * #,##0.00_ ;_ &quot;kr.&quot;\ * \-#,##0.00_ ;_ &quot;kr.&quot;\ * &quot;-&quot;??_ ;_ @_ "/>
    <numFmt numFmtId="165" formatCode="_ * #,##0.00_ ;_ * \-#,##0.00_ ;_ * &quot;-&quot;??_ ;_ @_ "/>
    <numFmt numFmtId="166" formatCode="@*.\:"/>
    <numFmt numFmtId="167" formatCode="_ * #,##0.00_ ;[Red]_ * \-#,##0.00_ ;_ * &quot;-&quot;??_ ;_ @_ "/>
    <numFmt numFmtId="168" formatCode="_(&quot;kr&quot;\ * #,##0.00_);_(&quot;kr&quot;\ * \(#,##0.00\);_(&quot;kr&quot;\ * &quot;-&quot;??_);_(@_)"/>
  </numFmts>
  <fonts count="19">
    <font>
      <sz val="10"/>
      <name val="Arial"/>
    </font>
    <font>
      <sz val="10"/>
      <name val="Arial"/>
      <family val="2"/>
    </font>
    <font>
      <sz val="10"/>
      <color indexed="10"/>
      <name val="Arial"/>
      <family val="2"/>
    </font>
    <font>
      <sz val="10"/>
      <color indexed="9"/>
      <name val="Arial"/>
      <family val="2"/>
    </font>
    <font>
      <b/>
      <sz val="10"/>
      <name val="Arial"/>
      <family val="2"/>
    </font>
    <font>
      <b/>
      <sz val="10"/>
      <color indexed="48"/>
      <name val="Arial"/>
      <family val="2"/>
    </font>
    <font>
      <sz val="8"/>
      <name val="Arial"/>
      <family val="2"/>
    </font>
    <font>
      <sz val="10"/>
      <color indexed="20"/>
      <name val="Arial"/>
      <family val="2"/>
    </font>
    <font>
      <sz val="10"/>
      <color indexed="10"/>
      <name val="Arial"/>
      <family val="2"/>
    </font>
    <font>
      <i/>
      <sz val="10"/>
      <color indexed="10"/>
      <name val="Arial"/>
      <family val="2"/>
    </font>
    <font>
      <sz val="10"/>
      <name val="Arial"/>
      <family val="2"/>
    </font>
    <font>
      <u/>
      <sz val="10"/>
      <name val="Arial"/>
      <family val="2"/>
    </font>
    <font>
      <sz val="14"/>
      <name val="Neo Tech"/>
      <family val="2"/>
    </font>
    <font>
      <b/>
      <u/>
      <sz val="12"/>
      <name val="Arial"/>
      <family val="2"/>
    </font>
    <font>
      <sz val="8"/>
      <name val="Arial"/>
      <family val="2"/>
    </font>
    <font>
      <sz val="8"/>
      <name val="Comic Sans MS"/>
      <family val="4"/>
    </font>
    <font>
      <sz val="10"/>
      <name val="Arial"/>
      <family val="2"/>
    </font>
    <font>
      <sz val="10"/>
      <name val="Arial"/>
    </font>
    <font>
      <sz val="11"/>
      <name val="Arial"/>
    </font>
  </fonts>
  <fills count="5">
    <fill>
      <patternFill patternType="none"/>
    </fill>
    <fill>
      <patternFill patternType="gray125"/>
    </fill>
    <fill>
      <patternFill patternType="solid">
        <fgColor indexed="47"/>
        <bgColor indexed="64"/>
      </patternFill>
    </fill>
    <fill>
      <patternFill patternType="solid">
        <fgColor indexed="9"/>
        <bgColor indexed="64"/>
      </patternFill>
    </fill>
    <fill>
      <patternFill patternType="solid">
        <fgColor indexed="22"/>
        <bgColor indexed="64"/>
      </patternFill>
    </fill>
  </fills>
  <borders count="19">
    <border>
      <left/>
      <right/>
      <top/>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hair">
        <color indexed="64"/>
      </left>
      <right style="hair">
        <color indexed="64"/>
      </right>
      <top style="hair">
        <color indexed="64"/>
      </top>
      <bottom style="hair">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double">
        <color indexed="64"/>
      </bottom>
      <diagonal/>
    </border>
    <border>
      <left style="medium">
        <color indexed="64"/>
      </left>
      <right style="hair">
        <color indexed="64"/>
      </right>
      <top style="hair">
        <color indexed="64"/>
      </top>
      <bottom style="hair">
        <color indexed="64"/>
      </bottom>
      <diagonal/>
    </border>
    <border>
      <left/>
      <right/>
      <top/>
      <bottom style="thin">
        <color indexed="64"/>
      </bottom>
      <diagonal/>
    </border>
    <border>
      <left/>
      <right/>
      <top style="hair">
        <color indexed="64"/>
      </top>
      <bottom/>
      <diagonal/>
    </border>
    <border>
      <left/>
      <right/>
      <top style="thin">
        <color indexed="64"/>
      </top>
      <bottom style="thin">
        <color indexed="64"/>
      </bottom>
      <diagonal/>
    </border>
    <border>
      <left/>
      <right/>
      <top/>
      <bottom style="hair">
        <color indexed="64"/>
      </bottom>
      <diagonal/>
    </border>
    <border>
      <left/>
      <right/>
      <top style="thin">
        <color indexed="64"/>
      </top>
      <bottom/>
      <diagonal/>
    </border>
  </borders>
  <cellStyleXfs count="6">
    <xf numFmtId="0" fontId="0" fillId="0" borderId="0"/>
    <xf numFmtId="164" fontId="1" fillId="0" borderId="0" applyFont="0" applyFill="0" applyBorder="0" applyAlignment="0" applyProtection="0"/>
    <xf numFmtId="165" fontId="16" fillId="0" borderId="0" applyFont="0" applyFill="0" applyBorder="0" applyAlignment="0" applyProtection="0"/>
    <xf numFmtId="0" fontId="18" fillId="0" borderId="0"/>
    <xf numFmtId="168" fontId="17" fillId="0" borderId="0" applyFont="0" applyFill="0" applyBorder="0" applyAlignment="0" applyProtection="0"/>
    <xf numFmtId="168" fontId="18" fillId="0" borderId="0" applyFont="0" applyFill="0" applyBorder="0" applyAlignment="0" applyProtection="0"/>
  </cellStyleXfs>
  <cellXfs count="105">
    <xf numFmtId="0" fontId="0" fillId="0" borderId="0" xfId="0"/>
    <xf numFmtId="2" fontId="0" fillId="0" borderId="0" xfId="0" applyNumberFormat="1"/>
    <xf numFmtId="1" fontId="0" fillId="2" borderId="1" xfId="0" applyNumberFormat="1" applyFill="1" applyBorder="1" applyProtection="1">
      <protection locked="0"/>
    </xf>
    <xf numFmtId="1" fontId="0" fillId="0" borderId="1" xfId="0" applyNumberFormat="1" applyBorder="1"/>
    <xf numFmtId="14" fontId="0" fillId="0" borderId="0" xfId="0" applyNumberFormat="1"/>
    <xf numFmtId="0" fontId="0" fillId="0" borderId="0" xfId="0" applyAlignment="1">
      <alignment horizontal="right"/>
    </xf>
    <xf numFmtId="0" fontId="0" fillId="0" borderId="2" xfId="0" applyBorder="1"/>
    <xf numFmtId="0" fontId="0" fillId="0" borderId="1" xfId="0" applyBorder="1"/>
    <xf numFmtId="2" fontId="0" fillId="2" borderId="1" xfId="0" applyNumberFormat="1" applyFill="1" applyBorder="1" applyProtection="1">
      <protection locked="0"/>
    </xf>
    <xf numFmtId="0" fontId="0" fillId="2" borderId="1" xfId="0" applyFill="1" applyBorder="1"/>
    <xf numFmtId="0" fontId="0" fillId="2" borderId="3" xfId="0" applyFill="1" applyBorder="1" applyAlignment="1" applyProtection="1">
      <alignment horizontal="center"/>
      <protection locked="0"/>
    </xf>
    <xf numFmtId="0" fontId="3" fillId="0" borderId="0" xfId="0" applyFont="1" applyAlignment="1">
      <alignment horizontal="center"/>
    </xf>
    <xf numFmtId="0" fontId="4" fillId="0" borderId="0" xfId="0" applyFont="1"/>
    <xf numFmtId="0" fontId="0" fillId="0" borderId="2" xfId="0" applyBorder="1" applyAlignment="1">
      <alignment horizontal="center"/>
    </xf>
    <xf numFmtId="0" fontId="0" fillId="0" borderId="1" xfId="0" applyBorder="1" applyAlignment="1">
      <alignment horizontal="center"/>
    </xf>
    <xf numFmtId="0" fontId="0" fillId="0" borderId="3" xfId="0" applyBorder="1" applyAlignment="1">
      <alignment horizontal="center"/>
    </xf>
    <xf numFmtId="0" fontId="0" fillId="0" borderId="3" xfId="0" applyBorder="1"/>
    <xf numFmtId="1" fontId="0" fillId="2" borderId="2" xfId="0" applyNumberFormat="1" applyFill="1" applyBorder="1" applyProtection="1">
      <protection locked="0"/>
    </xf>
    <xf numFmtId="2" fontId="0" fillId="0" borderId="3" xfId="0" applyNumberFormat="1" applyBorder="1"/>
    <xf numFmtId="0" fontId="0" fillId="2" borderId="2" xfId="0" applyFill="1" applyBorder="1" applyProtection="1">
      <protection locked="0"/>
    </xf>
    <xf numFmtId="2" fontId="0" fillId="0" borderId="1" xfId="0" applyNumberFormat="1" applyBorder="1"/>
    <xf numFmtId="0" fontId="0" fillId="0" borderId="1" xfId="0" quotePrefix="1" applyBorder="1" applyAlignment="1">
      <alignment horizontal="left"/>
    </xf>
    <xf numFmtId="1" fontId="1" fillId="0" borderId="1" xfId="0" applyNumberFormat="1" applyFont="1" applyBorder="1"/>
    <xf numFmtId="0" fontId="0" fillId="0" borderId="0" xfId="0" applyAlignment="1">
      <alignment wrapText="1"/>
    </xf>
    <xf numFmtId="0" fontId="5" fillId="0" borderId="0" xfId="0" applyFont="1"/>
    <xf numFmtId="14" fontId="0" fillId="2" borderId="1" xfId="0" applyNumberFormat="1" applyFill="1" applyBorder="1" applyProtection="1">
      <protection locked="0"/>
    </xf>
    <xf numFmtId="0" fontId="3" fillId="0" borderId="2" xfId="0" applyFont="1" applyBorder="1" applyAlignment="1">
      <alignment horizontal="left"/>
    </xf>
    <xf numFmtId="0" fontId="3" fillId="0" borderId="3" xfId="0" applyFont="1" applyBorder="1"/>
    <xf numFmtId="0" fontId="3" fillId="0" borderId="2" xfId="0" applyFont="1" applyBorder="1"/>
    <xf numFmtId="2" fontId="3" fillId="0" borderId="2" xfId="0" applyNumberFormat="1" applyFont="1" applyBorder="1"/>
    <xf numFmtId="2" fontId="3" fillId="0" borderId="3" xfId="0" applyNumberFormat="1" applyFont="1" applyBorder="1"/>
    <xf numFmtId="1" fontId="0" fillId="0" borderId="0" xfId="0" applyNumberFormat="1"/>
    <xf numFmtId="0" fontId="3" fillId="0" borderId="0" xfId="0" applyFont="1"/>
    <xf numFmtId="1" fontId="3" fillId="0" borderId="0" xfId="0" applyNumberFormat="1" applyFont="1"/>
    <xf numFmtId="0" fontId="3" fillId="0" borderId="1" xfId="0" applyFont="1" applyBorder="1"/>
    <xf numFmtId="0" fontId="3" fillId="0" borderId="3" xfId="0" applyFont="1" applyBorder="1" applyAlignment="1">
      <alignment horizontal="center"/>
    </xf>
    <xf numFmtId="0" fontId="3" fillId="0" borderId="1" xfId="0" applyFont="1" applyBorder="1" applyAlignment="1">
      <alignment horizontal="center"/>
    </xf>
    <xf numFmtId="2" fontId="3" fillId="0" borderId="1" xfId="0" applyNumberFormat="1" applyFont="1" applyBorder="1"/>
    <xf numFmtId="1" fontId="0" fillId="0" borderId="2" xfId="0" applyNumberFormat="1" applyBorder="1"/>
    <xf numFmtId="0" fontId="0" fillId="2" borderId="1" xfId="0" applyFill="1" applyBorder="1" applyProtection="1">
      <protection locked="0"/>
    </xf>
    <xf numFmtId="0" fontId="0" fillId="0" borderId="4" xfId="0" applyBorder="1"/>
    <xf numFmtId="0" fontId="0" fillId="0" borderId="5" xfId="0" applyBorder="1"/>
    <xf numFmtId="0" fontId="0" fillId="0" borderId="6" xfId="0" applyBorder="1"/>
    <xf numFmtId="0" fontId="0" fillId="0" borderId="7" xfId="0" applyBorder="1"/>
    <xf numFmtId="0" fontId="0" fillId="0" borderId="8" xfId="0" applyBorder="1"/>
    <xf numFmtId="0" fontId="0" fillId="0" borderId="9" xfId="0" applyBorder="1"/>
    <xf numFmtId="0" fontId="0" fillId="0" borderId="10" xfId="0" applyBorder="1"/>
    <xf numFmtId="1" fontId="0" fillId="0" borderId="11" xfId="0" applyNumberFormat="1" applyBorder="1"/>
    <xf numFmtId="1" fontId="0" fillId="0" borderId="12" xfId="0" applyNumberFormat="1" applyBorder="1"/>
    <xf numFmtId="0" fontId="0" fillId="2" borderId="13" xfId="0" applyFill="1" applyBorder="1" applyProtection="1">
      <protection locked="0"/>
    </xf>
    <xf numFmtId="1" fontId="0" fillId="2" borderId="8" xfId="0" applyNumberFormat="1" applyFill="1" applyBorder="1" applyProtection="1">
      <protection locked="0"/>
    </xf>
    <xf numFmtId="0" fontId="0" fillId="0" borderId="0" xfId="0" applyAlignment="1">
      <alignment horizontal="left"/>
    </xf>
    <xf numFmtId="1" fontId="0" fillId="0" borderId="14" xfId="0" applyNumberFormat="1" applyBorder="1"/>
    <xf numFmtId="0" fontId="0" fillId="0" borderId="1" xfId="0" applyBorder="1" applyAlignment="1">
      <alignment horizontal="left"/>
    </xf>
    <xf numFmtId="0" fontId="0" fillId="0" borderId="15" xfId="0" applyBorder="1"/>
    <xf numFmtId="1" fontId="0" fillId="0" borderId="16" xfId="0" applyNumberFormat="1" applyBorder="1"/>
    <xf numFmtId="49" fontId="0" fillId="0" borderId="0" xfId="0" applyNumberFormat="1"/>
    <xf numFmtId="1" fontId="0" fillId="0" borderId="0" xfId="0" applyNumberFormat="1" applyAlignment="1">
      <alignment horizontal="left"/>
    </xf>
    <xf numFmtId="1" fontId="0" fillId="0" borderId="1" xfId="0" applyNumberFormat="1" applyBorder="1" applyAlignment="1">
      <alignment horizontal="left"/>
    </xf>
    <xf numFmtId="0" fontId="0" fillId="0" borderId="14" xfId="0" applyBorder="1"/>
    <xf numFmtId="0" fontId="2" fillId="0" borderId="0" xfId="0" applyFont="1"/>
    <xf numFmtId="0" fontId="10" fillId="0" borderId="0" xfId="0" applyFont="1"/>
    <xf numFmtId="0" fontId="12" fillId="0" borderId="0" xfId="0" applyFont="1"/>
    <xf numFmtId="0" fontId="13" fillId="0" borderId="0" xfId="0" applyFont="1"/>
    <xf numFmtId="166" fontId="14" fillId="3" borderId="0" xfId="0" applyNumberFormat="1" applyFont="1" applyFill="1" applyAlignment="1">
      <alignment vertical="center"/>
    </xf>
    <xf numFmtId="0" fontId="14" fillId="0" borderId="0" xfId="0" applyFont="1" applyAlignment="1">
      <alignment horizontal="center"/>
    </xf>
    <xf numFmtId="0" fontId="14" fillId="0" borderId="0" xfId="0" applyFont="1"/>
    <xf numFmtId="0" fontId="14" fillId="0" borderId="0" xfId="0" quotePrefix="1" applyFont="1"/>
    <xf numFmtId="2" fontId="14" fillId="0" borderId="14" xfId="0" applyNumberFormat="1" applyFont="1" applyBorder="1" applyAlignment="1">
      <alignment horizontal="center"/>
    </xf>
    <xf numFmtId="0" fontId="14" fillId="0" borderId="17" xfId="0" applyFont="1" applyBorder="1"/>
    <xf numFmtId="164" fontId="15" fillId="0" borderId="14" xfId="1" applyFont="1" applyBorder="1"/>
    <xf numFmtId="164" fontId="14" fillId="0" borderId="12" xfId="1" applyFont="1" applyBorder="1"/>
    <xf numFmtId="0" fontId="14" fillId="4" borderId="0" xfId="0" applyFont="1" applyFill="1" applyAlignment="1">
      <alignment horizontal="center"/>
    </xf>
    <xf numFmtId="0" fontId="14" fillId="4" borderId="0" xfId="0" applyFont="1" applyFill="1"/>
    <xf numFmtId="4" fontId="14" fillId="0" borderId="0" xfId="0" applyNumberFormat="1" applyFont="1" applyAlignment="1">
      <alignment horizontal="center"/>
    </xf>
    <xf numFmtId="0" fontId="15" fillId="0" borderId="14" xfId="0" applyFont="1" applyBorder="1" applyProtection="1">
      <protection locked="0"/>
    </xf>
    <xf numFmtId="0" fontId="14" fillId="0" borderId="14" xfId="0" applyFont="1" applyBorder="1" applyProtection="1">
      <protection locked="0"/>
    </xf>
    <xf numFmtId="165" fontId="0" fillId="0" borderId="0" xfId="2" applyFont="1" applyProtection="1">
      <protection locked="0"/>
    </xf>
    <xf numFmtId="165" fontId="0" fillId="0" borderId="14" xfId="2" applyFont="1" applyBorder="1"/>
    <xf numFmtId="0" fontId="1" fillId="0" borderId="1" xfId="0" applyFont="1" applyBorder="1"/>
    <xf numFmtId="49" fontId="6" fillId="3" borderId="17" xfId="0" quotePrefix="1" applyNumberFormat="1" applyFont="1" applyFill="1" applyBorder="1" applyAlignment="1">
      <alignment vertical="center"/>
    </xf>
    <xf numFmtId="167" fontId="0" fillId="0" borderId="14" xfId="2" applyNumberFormat="1" applyFont="1" applyBorder="1"/>
    <xf numFmtId="167" fontId="0" fillId="0" borderId="12" xfId="2" applyNumberFormat="1" applyFont="1" applyBorder="1"/>
    <xf numFmtId="165" fontId="1" fillId="0" borderId="0" xfId="2" applyFont="1" applyProtection="1">
      <protection locked="0"/>
    </xf>
    <xf numFmtId="0" fontId="6" fillId="3" borderId="17" xfId="0" quotePrefix="1" applyFont="1" applyFill="1" applyBorder="1" applyAlignment="1">
      <alignment horizontal="center" vertical="center"/>
    </xf>
    <xf numFmtId="0" fontId="0" fillId="2" borderId="1" xfId="0" applyFill="1" applyBorder="1" applyProtection="1">
      <protection locked="0"/>
    </xf>
    <xf numFmtId="0" fontId="0" fillId="0" borderId="1" xfId="0" applyBorder="1" applyProtection="1">
      <protection locked="0"/>
    </xf>
    <xf numFmtId="0" fontId="2" fillId="0" borderId="0" xfId="0" applyFont="1" applyAlignment="1">
      <alignment wrapText="1"/>
    </xf>
    <xf numFmtId="0" fontId="0" fillId="0" borderId="0" xfId="0" applyAlignment="1">
      <alignment wrapText="1"/>
    </xf>
    <xf numFmtId="0" fontId="0" fillId="0" borderId="17" xfId="0" applyBorder="1"/>
    <xf numFmtId="0" fontId="11" fillId="0" borderId="0" xfId="0" applyFont="1" applyAlignment="1">
      <alignment horizontal="center"/>
    </xf>
    <xf numFmtId="0" fontId="14" fillId="0" borderId="14" xfId="0" applyFont="1" applyBorder="1" applyAlignment="1" applyProtection="1">
      <alignment horizontal="center"/>
      <protection locked="0"/>
    </xf>
    <xf numFmtId="0" fontId="14" fillId="0" borderId="0" xfId="0" applyFont="1" applyAlignment="1">
      <alignment horizontal="center"/>
    </xf>
    <xf numFmtId="0" fontId="15" fillId="0" borderId="0" xfId="0" applyFont="1" applyAlignment="1">
      <alignment horizontal="center"/>
    </xf>
    <xf numFmtId="0" fontId="15" fillId="0" borderId="14" xfId="0" applyFont="1" applyBorder="1" applyAlignment="1" applyProtection="1">
      <alignment horizontal="left"/>
      <protection locked="0"/>
    </xf>
    <xf numFmtId="0" fontId="15" fillId="0" borderId="16" xfId="0" applyFont="1" applyBorder="1" applyAlignment="1" applyProtection="1">
      <alignment horizontal="left"/>
      <protection locked="0"/>
    </xf>
    <xf numFmtId="0" fontId="14" fillId="0" borderId="17" xfId="0" applyFont="1" applyBorder="1" applyAlignment="1">
      <alignment horizontal="center"/>
    </xf>
    <xf numFmtId="166" fontId="14" fillId="3" borderId="0" xfId="0" applyNumberFormat="1" applyFont="1" applyFill="1" applyAlignment="1">
      <alignment horizontal="center" vertical="center"/>
    </xf>
    <xf numFmtId="0" fontId="14" fillId="0" borderId="0" xfId="0" applyFont="1" applyAlignment="1">
      <alignment horizontal="center" wrapText="1"/>
    </xf>
    <xf numFmtId="0" fontId="14" fillId="0" borderId="18" xfId="0" applyFont="1" applyBorder="1" applyAlignment="1">
      <alignment horizontal="center"/>
    </xf>
    <xf numFmtId="0" fontId="0" fillId="0" borderId="1" xfId="0" applyBorder="1"/>
    <xf numFmtId="0" fontId="0" fillId="0" borderId="0" xfId="0"/>
    <xf numFmtId="14" fontId="0" fillId="0" borderId="0" xfId="0" applyNumberFormat="1" applyAlignment="1">
      <alignment horizontal="left"/>
    </xf>
    <xf numFmtId="0" fontId="2" fillId="0" borderId="0" xfId="0" applyFont="1" applyAlignment="1">
      <alignment horizontal="left" wrapText="1"/>
    </xf>
    <xf numFmtId="0" fontId="8" fillId="0" borderId="0" xfId="0" applyFont="1" applyAlignment="1">
      <alignment wrapText="1"/>
    </xf>
  </cellXfs>
  <cellStyles count="6">
    <cellStyle name="Komma" xfId="2" builtinId="3"/>
    <cellStyle name="Normal" xfId="0" builtinId="0"/>
    <cellStyle name="Normal 2" xfId="3" xr:uid="{79853159-4192-4BC1-A36B-9522F7B10929}"/>
    <cellStyle name="Valuta" xfId="1" builtinId="4"/>
    <cellStyle name="Valuta 2" xfId="5" xr:uid="{11079C1A-C434-40EF-BE5B-5B35F7F6B52F}"/>
    <cellStyle name="Valuta 3" xfId="4" xr:uid="{D880A59D-77AC-4371-9243-DAE9BD779A52}"/>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11906</xdr:colOff>
      <xdr:row>0</xdr:row>
      <xdr:rowOff>11906</xdr:rowOff>
    </xdr:from>
    <xdr:to>
      <xdr:col>0</xdr:col>
      <xdr:colOff>764381</xdr:colOff>
      <xdr:row>4</xdr:row>
      <xdr:rowOff>141684</xdr:rowOff>
    </xdr:to>
    <xdr:pic>
      <xdr:nvPicPr>
        <xdr:cNvPr id="6" name="Picture 7" descr="G:\GRAFIK\2001\Logoer\logo_juni2003_str2-2_300dpi.gif">
          <a:extLst>
            <a:ext uri="{FF2B5EF4-FFF2-40B4-BE49-F238E27FC236}">
              <a16:creationId xmlns:a16="http://schemas.microsoft.com/office/drawing/2014/main" id="{00000000-0008-0000-0100-00000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906" y="11906"/>
          <a:ext cx="752475" cy="838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666749</xdr:colOff>
      <xdr:row>1</xdr:row>
      <xdr:rowOff>29766</xdr:rowOff>
    </xdr:from>
    <xdr:to>
      <xdr:col>7</xdr:col>
      <xdr:colOff>963215</xdr:colOff>
      <xdr:row>6</xdr:row>
      <xdr:rowOff>150019</xdr:rowOff>
    </xdr:to>
    <xdr:pic>
      <xdr:nvPicPr>
        <xdr:cNvPr id="7" name="Picture 2" descr="G:\GRAFIK.PCX\209_1\DISK_4\GOKART.PCX">
          <a:extLst>
            <a:ext uri="{FF2B5EF4-FFF2-40B4-BE49-F238E27FC236}">
              <a16:creationId xmlns:a16="http://schemas.microsoft.com/office/drawing/2014/main" id="{00000000-0008-0000-0100-000007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316015" y="255985"/>
          <a:ext cx="1504950"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66675</xdr:colOff>
      <xdr:row>25</xdr:row>
      <xdr:rowOff>28575</xdr:rowOff>
    </xdr:from>
    <xdr:to>
      <xdr:col>0</xdr:col>
      <xdr:colOff>819150</xdr:colOff>
      <xdr:row>29</xdr:row>
      <xdr:rowOff>158353</xdr:rowOff>
    </xdr:to>
    <xdr:pic>
      <xdr:nvPicPr>
        <xdr:cNvPr id="8" name="Picture 7" descr="G:\GRAFIK\2001\Logoer\logo_juni2003_str2-2_300dpi.gif">
          <a:extLst>
            <a:ext uri="{FF2B5EF4-FFF2-40B4-BE49-F238E27FC236}">
              <a16:creationId xmlns:a16="http://schemas.microsoft.com/office/drawing/2014/main" id="{00000000-0008-0000-0100-00000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675" y="5429250"/>
          <a:ext cx="752475" cy="8441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647700</xdr:colOff>
      <xdr:row>25</xdr:row>
      <xdr:rowOff>123825</xdr:rowOff>
    </xdr:from>
    <xdr:to>
      <xdr:col>7</xdr:col>
      <xdr:colOff>944166</xdr:colOff>
      <xdr:row>31</xdr:row>
      <xdr:rowOff>15478</xdr:rowOff>
    </xdr:to>
    <xdr:pic>
      <xdr:nvPicPr>
        <xdr:cNvPr id="9" name="Picture 2" descr="G:\GRAFIK.PCX\209_1\DISK_4\GOKART.PCX">
          <a:extLst>
            <a:ext uri="{FF2B5EF4-FFF2-40B4-BE49-F238E27FC236}">
              <a16:creationId xmlns:a16="http://schemas.microsoft.com/office/drawing/2014/main" id="{00000000-0008-0000-0100-000009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295775" y="5524500"/>
          <a:ext cx="1506141" cy="9298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129"/>
  <sheetViews>
    <sheetView zoomScaleNormal="100" workbookViewId="0">
      <selection activeCell="B4" sqref="B4:G4"/>
    </sheetView>
  </sheetViews>
  <sheetFormatPr defaultRowHeight="12.75"/>
  <cols>
    <col min="1" max="1" width="11.85546875" customWidth="1"/>
    <col min="2" max="2" width="28.85546875" customWidth="1"/>
    <col min="3" max="3" width="7" customWidth="1"/>
    <col min="4" max="4" width="2.28515625" customWidth="1"/>
    <col min="5" max="5" width="12.140625" customWidth="1"/>
    <col min="6" max="6" width="3.5703125" customWidth="1"/>
    <col min="7" max="7" width="13.5703125" customWidth="1"/>
    <col min="8" max="8" width="3.7109375" customWidth="1"/>
    <col min="9" max="9" width="32.28515625" bestFit="1" customWidth="1"/>
    <col min="10" max="10" width="5.28515625" customWidth="1"/>
  </cols>
  <sheetData>
    <row r="1" spans="1:10" ht="78" customHeight="1">
      <c r="A1" s="87" t="s">
        <v>74</v>
      </c>
      <c r="B1" s="88"/>
      <c r="C1" s="88"/>
      <c r="D1" s="88"/>
      <c r="E1" s="88"/>
      <c r="F1" s="88"/>
      <c r="G1" s="88"/>
      <c r="H1" s="88"/>
      <c r="I1" s="88"/>
    </row>
    <row r="3" spans="1:10">
      <c r="A3" t="s">
        <v>70</v>
      </c>
      <c r="B3" s="89"/>
      <c r="C3" s="89"/>
      <c r="D3" s="89"/>
      <c r="E3" s="89"/>
      <c r="F3" s="89"/>
      <c r="G3" s="89"/>
    </row>
    <row r="4" spans="1:10">
      <c r="A4" t="s">
        <v>6</v>
      </c>
      <c r="B4" s="85"/>
      <c r="C4" s="85"/>
      <c r="D4" s="85"/>
      <c r="E4" s="85"/>
      <c r="F4" s="85"/>
      <c r="G4" s="85"/>
    </row>
    <row r="5" spans="1:10">
      <c r="A5" s="51" t="s">
        <v>8</v>
      </c>
      <c r="B5" s="25"/>
    </row>
    <row r="6" spans="1:10">
      <c r="A6" s="4"/>
    </row>
    <row r="7" spans="1:10">
      <c r="A7" s="4" t="s">
        <v>54</v>
      </c>
    </row>
    <row r="8" spans="1:10">
      <c r="A8" s="4"/>
      <c r="B8" s="85"/>
      <c r="C8" s="85"/>
      <c r="D8" s="85"/>
      <c r="E8" s="85"/>
      <c r="G8" s="8"/>
      <c r="H8" t="s">
        <v>11</v>
      </c>
    </row>
    <row r="9" spans="1:10">
      <c r="B9" s="85"/>
      <c r="C9" s="85"/>
      <c r="D9" s="85"/>
      <c r="E9" s="85"/>
      <c r="F9" s="7"/>
      <c r="G9" s="8"/>
      <c r="H9" t="s">
        <v>11</v>
      </c>
    </row>
    <row r="10" spans="1:10">
      <c r="B10" s="85"/>
      <c r="C10" s="85"/>
      <c r="D10" s="85"/>
      <c r="E10" s="85"/>
      <c r="F10" s="7"/>
      <c r="G10" s="8"/>
      <c r="H10" t="s">
        <v>11</v>
      </c>
    </row>
    <row r="11" spans="1:10">
      <c r="B11" s="85"/>
      <c r="C11" s="85"/>
      <c r="D11" s="85"/>
      <c r="E11" s="85"/>
      <c r="F11" s="7"/>
      <c r="G11" s="8"/>
      <c r="H11" t="s">
        <v>11</v>
      </c>
    </row>
    <row r="12" spans="1:10">
      <c r="B12" s="85"/>
      <c r="C12" s="85"/>
      <c r="D12" s="85"/>
      <c r="E12" s="85"/>
      <c r="F12" s="7"/>
      <c r="G12" s="8"/>
      <c r="H12" t="s">
        <v>11</v>
      </c>
    </row>
    <row r="13" spans="1:10">
      <c r="B13" s="85"/>
      <c r="C13" s="85"/>
      <c r="D13" s="85"/>
      <c r="E13" s="85"/>
      <c r="F13" s="7"/>
      <c r="G13" s="8"/>
      <c r="H13" t="s">
        <v>11</v>
      </c>
      <c r="I13" s="33">
        <f>SUM(G9:G13)</f>
        <v>0</v>
      </c>
    </row>
    <row r="14" spans="1:10">
      <c r="A14" t="s">
        <v>57</v>
      </c>
      <c r="I14" s="78">
        <f>SUM(G8:G13)</f>
        <v>0</v>
      </c>
      <c r="J14" t="s">
        <v>11</v>
      </c>
    </row>
    <row r="16" spans="1:10">
      <c r="A16" t="s">
        <v>1</v>
      </c>
      <c r="I16" s="61" t="s">
        <v>72</v>
      </c>
    </row>
    <row r="17" spans="2:9">
      <c r="B17" s="85"/>
      <c r="C17" s="86"/>
      <c r="D17" s="86"/>
      <c r="E17" s="86"/>
      <c r="F17" s="7"/>
      <c r="G17" s="8"/>
      <c r="H17" s="1" t="s">
        <v>11</v>
      </c>
      <c r="I17" s="83"/>
    </row>
    <row r="18" spans="2:9">
      <c r="B18" s="85"/>
      <c r="C18" s="86"/>
      <c r="D18" s="86"/>
      <c r="E18" s="86"/>
      <c r="F18" s="7"/>
      <c r="G18" s="8"/>
      <c r="H18" s="1" t="s">
        <v>11</v>
      </c>
      <c r="I18" s="77"/>
    </row>
    <row r="19" spans="2:9">
      <c r="B19" s="85"/>
      <c r="C19" s="86"/>
      <c r="D19" s="86"/>
      <c r="E19" s="86"/>
      <c r="F19" s="7"/>
      <c r="G19" s="8"/>
      <c r="H19" s="1" t="s">
        <v>11</v>
      </c>
      <c r="I19" s="77"/>
    </row>
    <row r="20" spans="2:9">
      <c r="B20" s="85"/>
      <c r="C20" s="86"/>
      <c r="D20" s="86"/>
      <c r="E20" s="86"/>
      <c r="F20" s="7"/>
      <c r="G20" s="8"/>
      <c r="H20" s="1" t="s">
        <v>11</v>
      </c>
      <c r="I20" s="77"/>
    </row>
    <row r="21" spans="2:9">
      <c r="B21" s="85"/>
      <c r="C21" s="86"/>
      <c r="D21" s="86"/>
      <c r="E21" s="86"/>
      <c r="F21" s="7"/>
      <c r="G21" s="8"/>
      <c r="H21" s="1" t="s">
        <v>11</v>
      </c>
      <c r="I21" s="77"/>
    </row>
    <row r="22" spans="2:9">
      <c r="B22" s="85"/>
      <c r="C22" s="86"/>
      <c r="D22" s="86"/>
      <c r="E22" s="86"/>
      <c r="F22" s="7"/>
      <c r="G22" s="8"/>
      <c r="H22" s="1" t="s">
        <v>11</v>
      </c>
      <c r="I22" s="77"/>
    </row>
    <row r="23" spans="2:9">
      <c r="B23" s="85"/>
      <c r="C23" s="86"/>
      <c r="D23" s="86"/>
      <c r="E23" s="86"/>
      <c r="F23" s="7"/>
      <c r="G23" s="8"/>
      <c r="H23" s="1" t="s">
        <v>11</v>
      </c>
      <c r="I23" s="77"/>
    </row>
    <row r="24" spans="2:9">
      <c r="B24" s="85"/>
      <c r="C24" s="86"/>
      <c r="D24" s="86"/>
      <c r="E24" s="86"/>
      <c r="F24" s="7"/>
      <c r="G24" s="8"/>
      <c r="H24" s="1" t="s">
        <v>11</v>
      </c>
      <c r="I24" s="77"/>
    </row>
    <row r="25" spans="2:9">
      <c r="B25" s="85"/>
      <c r="C25" s="86"/>
      <c r="D25" s="86"/>
      <c r="E25" s="86"/>
      <c r="F25" s="7"/>
      <c r="G25" s="8"/>
      <c r="H25" s="1" t="s">
        <v>11</v>
      </c>
      <c r="I25" s="77"/>
    </row>
    <row r="26" spans="2:9">
      <c r="B26" s="85"/>
      <c r="C26" s="86"/>
      <c r="D26" s="86"/>
      <c r="E26" s="86"/>
      <c r="F26" s="7"/>
      <c r="G26" s="8"/>
      <c r="H26" s="1" t="s">
        <v>11</v>
      </c>
      <c r="I26" s="77"/>
    </row>
    <row r="27" spans="2:9">
      <c r="B27" s="85"/>
      <c r="C27" s="86"/>
      <c r="D27" s="86"/>
      <c r="E27" s="86"/>
      <c r="F27" s="7"/>
      <c r="G27" s="8"/>
      <c r="H27" s="1" t="s">
        <v>11</v>
      </c>
      <c r="I27" s="77"/>
    </row>
    <row r="28" spans="2:9">
      <c r="B28" s="85"/>
      <c r="C28" s="86"/>
      <c r="D28" s="86"/>
      <c r="E28" s="86"/>
      <c r="F28" s="7"/>
      <c r="G28" s="8"/>
      <c r="H28" s="1" t="s">
        <v>11</v>
      </c>
      <c r="I28" s="77"/>
    </row>
    <row r="29" spans="2:9">
      <c r="B29" s="85"/>
      <c r="C29" s="86"/>
      <c r="D29" s="86"/>
      <c r="E29" s="86"/>
      <c r="F29" s="7"/>
      <c r="G29" s="8"/>
      <c r="H29" s="1" t="s">
        <v>11</v>
      </c>
      <c r="I29" s="77"/>
    </row>
    <row r="30" spans="2:9">
      <c r="B30" s="85"/>
      <c r="C30" s="86"/>
      <c r="D30" s="86"/>
      <c r="E30" s="86"/>
      <c r="F30" s="7"/>
      <c r="G30" s="8"/>
      <c r="H30" s="1" t="s">
        <v>11</v>
      </c>
      <c r="I30" s="77"/>
    </row>
    <row r="31" spans="2:9">
      <c r="B31" s="85"/>
      <c r="C31" s="86"/>
      <c r="D31" s="86"/>
      <c r="E31" s="86"/>
      <c r="F31" s="7"/>
      <c r="G31" s="8"/>
      <c r="H31" s="1" t="s">
        <v>11</v>
      </c>
      <c r="I31" s="77"/>
    </row>
    <row r="32" spans="2:9">
      <c r="B32" s="85"/>
      <c r="C32" s="86"/>
      <c r="D32" s="86"/>
      <c r="E32" s="86"/>
      <c r="F32" s="7"/>
      <c r="G32" s="8"/>
      <c r="H32" s="1" t="s">
        <v>11</v>
      </c>
      <c r="I32" s="77"/>
    </row>
    <row r="33" spans="2:9">
      <c r="B33" s="85"/>
      <c r="C33" s="86"/>
      <c r="D33" s="86"/>
      <c r="E33" s="86"/>
      <c r="F33" s="7"/>
      <c r="G33" s="8"/>
      <c r="H33" s="1" t="s">
        <v>11</v>
      </c>
      <c r="I33" s="77"/>
    </row>
    <row r="34" spans="2:9">
      <c r="B34" s="85"/>
      <c r="C34" s="86"/>
      <c r="D34" s="86"/>
      <c r="E34" s="86"/>
      <c r="F34" s="7"/>
      <c r="G34" s="8"/>
      <c r="H34" s="1" t="s">
        <v>11</v>
      </c>
      <c r="I34" s="77"/>
    </row>
    <row r="35" spans="2:9">
      <c r="B35" s="85"/>
      <c r="C35" s="86"/>
      <c r="D35" s="86"/>
      <c r="E35" s="86"/>
      <c r="F35" s="7"/>
      <c r="G35" s="8"/>
      <c r="H35" s="1" t="s">
        <v>11</v>
      </c>
      <c r="I35" s="77"/>
    </row>
    <row r="36" spans="2:9">
      <c r="B36" s="85"/>
      <c r="C36" s="86"/>
      <c r="D36" s="86"/>
      <c r="E36" s="86"/>
      <c r="F36" s="7"/>
      <c r="G36" s="8"/>
      <c r="H36" s="1" t="s">
        <v>11</v>
      </c>
      <c r="I36" s="77"/>
    </row>
    <row r="37" spans="2:9">
      <c r="B37" s="85"/>
      <c r="C37" s="86"/>
      <c r="D37" s="86"/>
      <c r="E37" s="86"/>
      <c r="F37" s="7"/>
      <c r="G37" s="8"/>
      <c r="H37" s="1" t="s">
        <v>11</v>
      </c>
      <c r="I37" s="77"/>
    </row>
    <row r="38" spans="2:9">
      <c r="B38" s="85"/>
      <c r="C38" s="86"/>
      <c r="D38" s="86"/>
      <c r="E38" s="86"/>
      <c r="F38" s="7"/>
      <c r="G38" s="8"/>
      <c r="H38" s="1" t="s">
        <v>11</v>
      </c>
      <c r="I38" s="77"/>
    </row>
    <row r="39" spans="2:9">
      <c r="B39" s="85"/>
      <c r="C39" s="86"/>
      <c r="D39" s="86"/>
      <c r="E39" s="86"/>
      <c r="F39" s="7"/>
      <c r="G39" s="8"/>
      <c r="H39" s="1" t="s">
        <v>11</v>
      </c>
      <c r="I39" s="77"/>
    </row>
    <row r="40" spans="2:9">
      <c r="B40" s="85"/>
      <c r="C40" s="86"/>
      <c r="D40" s="86"/>
      <c r="E40" s="86"/>
      <c r="F40" s="7"/>
      <c r="G40" s="8"/>
      <c r="H40" s="1" t="s">
        <v>11</v>
      </c>
      <c r="I40" s="77"/>
    </row>
    <row r="41" spans="2:9">
      <c r="B41" s="85"/>
      <c r="C41" s="86"/>
      <c r="D41" s="86"/>
      <c r="E41" s="86"/>
      <c r="F41" s="7"/>
      <c r="G41" s="8"/>
      <c r="H41" s="1" t="s">
        <v>11</v>
      </c>
      <c r="I41" s="77"/>
    </row>
    <row r="42" spans="2:9">
      <c r="B42" s="85"/>
      <c r="C42" s="86"/>
      <c r="D42" s="86"/>
      <c r="E42" s="86"/>
      <c r="F42" s="7"/>
      <c r="G42" s="8"/>
      <c r="H42" s="1" t="s">
        <v>11</v>
      </c>
      <c r="I42" s="77"/>
    </row>
    <row r="43" spans="2:9">
      <c r="B43" s="85"/>
      <c r="C43" s="86"/>
      <c r="D43" s="86"/>
      <c r="E43" s="86"/>
      <c r="F43" s="7"/>
      <c r="G43" s="8"/>
      <c r="H43" s="1" t="s">
        <v>11</v>
      </c>
      <c r="I43" s="77"/>
    </row>
    <row r="44" spans="2:9">
      <c r="B44" s="85"/>
      <c r="C44" s="86"/>
      <c r="D44" s="86"/>
      <c r="E44" s="86"/>
      <c r="F44" s="7"/>
      <c r="G44" s="8"/>
      <c r="H44" s="1" t="s">
        <v>11</v>
      </c>
      <c r="I44" s="77"/>
    </row>
    <row r="45" spans="2:9">
      <c r="B45" s="85"/>
      <c r="C45" s="86"/>
      <c r="D45" s="86"/>
      <c r="E45" s="86"/>
      <c r="F45" s="7"/>
      <c r="G45" s="8"/>
      <c r="H45" s="1" t="s">
        <v>11</v>
      </c>
      <c r="I45" s="77"/>
    </row>
    <row r="46" spans="2:9">
      <c r="B46" s="85"/>
      <c r="C46" s="86"/>
      <c r="D46" s="86"/>
      <c r="E46" s="86"/>
      <c r="F46" s="7"/>
      <c r="G46" s="8"/>
      <c r="H46" s="1" t="s">
        <v>11</v>
      </c>
      <c r="I46" s="77"/>
    </row>
    <row r="47" spans="2:9">
      <c r="B47" s="85"/>
      <c r="C47" s="86"/>
      <c r="D47" s="86"/>
      <c r="E47" s="86"/>
      <c r="F47" s="7"/>
      <c r="G47" s="8"/>
      <c r="H47" s="1" t="s">
        <v>11</v>
      </c>
      <c r="I47" s="77"/>
    </row>
    <row r="48" spans="2:9">
      <c r="B48" s="85"/>
      <c r="C48" s="86"/>
      <c r="D48" s="86"/>
      <c r="E48" s="86"/>
      <c r="F48" s="7"/>
      <c r="G48" s="8"/>
      <c r="H48" s="1" t="s">
        <v>11</v>
      </c>
      <c r="I48" s="77"/>
    </row>
    <row r="49" spans="1:10">
      <c r="B49" s="85"/>
      <c r="C49" s="86"/>
      <c r="D49" s="86"/>
      <c r="E49" s="86"/>
      <c r="F49" s="7"/>
      <c r="G49" s="8"/>
      <c r="H49" s="1" t="s">
        <v>11</v>
      </c>
      <c r="I49" s="77"/>
    </row>
    <row r="50" spans="1:10">
      <c r="B50" s="85"/>
      <c r="C50" s="86"/>
      <c r="D50" s="86"/>
      <c r="E50" s="86"/>
      <c r="F50" s="7"/>
      <c r="G50" s="8"/>
      <c r="H50" s="1" t="s">
        <v>11</v>
      </c>
      <c r="I50" s="77"/>
    </row>
    <row r="51" spans="1:10">
      <c r="B51" s="85"/>
      <c r="C51" s="86"/>
      <c r="D51" s="86"/>
      <c r="E51" s="86"/>
      <c r="F51" s="7"/>
      <c r="G51" s="8"/>
      <c r="H51" s="1" t="s">
        <v>11</v>
      </c>
      <c r="I51" s="77"/>
    </row>
    <row r="52" spans="1:10">
      <c r="A52" t="s">
        <v>4</v>
      </c>
      <c r="B52" s="54"/>
      <c r="C52" s="54"/>
      <c r="D52" s="54"/>
      <c r="E52" s="54"/>
      <c r="F52" s="54"/>
      <c r="H52" s="1"/>
      <c r="I52" s="81">
        <f>-SUM(G17:G51)</f>
        <v>0</v>
      </c>
      <c r="J52" t="s">
        <v>11</v>
      </c>
    </row>
    <row r="53" spans="1:10" ht="13.5" thickBot="1">
      <c r="A53" t="s">
        <v>71</v>
      </c>
      <c r="H53" s="1"/>
      <c r="I53" s="82">
        <f>I14+I52</f>
        <v>0</v>
      </c>
      <c r="J53" t="s">
        <v>11</v>
      </c>
    </row>
    <row r="54" spans="1:10" ht="13.5" thickTop="1">
      <c r="H54" s="1"/>
      <c r="I54" s="1"/>
    </row>
    <row r="55" spans="1:10">
      <c r="H55" s="1"/>
      <c r="I55" s="1"/>
    </row>
    <row r="56" spans="1:10">
      <c r="H56" s="1"/>
      <c r="I56" s="1"/>
    </row>
    <row r="57" spans="1:10">
      <c r="H57" s="1"/>
      <c r="I57" s="1"/>
    </row>
    <row r="58" spans="1:10">
      <c r="A58" s="61" t="s">
        <v>73</v>
      </c>
      <c r="B58" s="90"/>
      <c r="C58" s="90"/>
      <c r="D58" s="90"/>
      <c r="E58" s="90"/>
      <c r="F58" s="90"/>
      <c r="G58" s="90"/>
      <c r="H58" s="90"/>
      <c r="I58" s="1"/>
    </row>
    <row r="59" spans="1:10">
      <c r="H59" s="1"/>
      <c r="I59" s="1"/>
    </row>
    <row r="60" spans="1:10">
      <c r="H60" s="1"/>
      <c r="I60" s="1"/>
    </row>
    <row r="61" spans="1:10">
      <c r="H61" s="1"/>
      <c r="I61" s="1"/>
    </row>
    <row r="62" spans="1:10">
      <c r="H62" s="1"/>
      <c r="I62" s="1"/>
    </row>
    <row r="63" spans="1:10">
      <c r="H63" s="1"/>
      <c r="I63" s="1"/>
    </row>
    <row r="64" spans="1:10">
      <c r="H64" s="1"/>
      <c r="I64" s="1"/>
    </row>
    <row r="65" spans="1:9">
      <c r="H65" s="1"/>
      <c r="I65" s="1"/>
    </row>
    <row r="66" spans="1:9">
      <c r="H66" s="1"/>
      <c r="I66" s="1"/>
    </row>
    <row r="67" spans="1:9">
      <c r="H67" s="1"/>
      <c r="I67" s="1"/>
    </row>
    <row r="68" spans="1:9">
      <c r="H68" s="1"/>
      <c r="I68" s="1"/>
    </row>
    <row r="69" spans="1:9">
      <c r="H69" s="1"/>
      <c r="I69" s="1"/>
    </row>
    <row r="70" spans="1:9">
      <c r="H70" s="1"/>
      <c r="I70" s="1"/>
    </row>
    <row r="71" spans="1:9">
      <c r="I71" s="1"/>
    </row>
    <row r="72" spans="1:9">
      <c r="A72" s="60"/>
      <c r="I72" s="1"/>
    </row>
    <row r="73" spans="1:9">
      <c r="A73" s="60"/>
      <c r="I73" s="1"/>
    </row>
    <row r="74" spans="1:9">
      <c r="A74" s="60"/>
      <c r="B74" s="60"/>
      <c r="C74" s="60"/>
      <c r="D74" s="60"/>
      <c r="E74" s="60"/>
      <c r="I74" s="1"/>
    </row>
    <row r="75" spans="1:9">
      <c r="I75" s="1"/>
    </row>
    <row r="76" spans="1:9">
      <c r="I76" s="1"/>
    </row>
    <row r="77" spans="1:9">
      <c r="I77" s="1"/>
    </row>
    <row r="78" spans="1:9">
      <c r="I78" s="1"/>
    </row>
    <row r="79" spans="1:9">
      <c r="I79" s="1"/>
    </row>
    <row r="80" spans="1:9">
      <c r="I80" s="1"/>
    </row>
    <row r="81" spans="9:9">
      <c r="I81" s="1"/>
    </row>
    <row r="82" spans="9:9">
      <c r="I82" s="1"/>
    </row>
    <row r="83" spans="9:9">
      <c r="I83" s="1"/>
    </row>
    <row r="84" spans="9:9">
      <c r="I84" s="1"/>
    </row>
    <row r="85" spans="9:9">
      <c r="I85" s="1"/>
    </row>
    <row r="86" spans="9:9">
      <c r="I86" s="1"/>
    </row>
    <row r="87" spans="9:9">
      <c r="I87" s="1"/>
    </row>
    <row r="88" spans="9:9">
      <c r="I88" s="1"/>
    </row>
    <row r="89" spans="9:9">
      <c r="I89" s="1"/>
    </row>
    <row r="90" spans="9:9">
      <c r="I90" s="1"/>
    </row>
    <row r="91" spans="9:9">
      <c r="I91" s="1"/>
    </row>
    <row r="92" spans="9:9">
      <c r="I92" s="1"/>
    </row>
    <row r="93" spans="9:9">
      <c r="I93" s="1"/>
    </row>
    <row r="94" spans="9:9">
      <c r="I94" s="1"/>
    </row>
    <row r="95" spans="9:9">
      <c r="I95" s="1"/>
    </row>
    <row r="96" spans="9:9">
      <c r="I96" s="1"/>
    </row>
    <row r="97" spans="9:9">
      <c r="I97" s="1"/>
    </row>
    <row r="98" spans="9:9">
      <c r="I98" s="1"/>
    </row>
    <row r="99" spans="9:9">
      <c r="I99" s="1"/>
    </row>
    <row r="100" spans="9:9">
      <c r="I100" s="1"/>
    </row>
    <row r="101" spans="9:9">
      <c r="I101" s="1"/>
    </row>
    <row r="102" spans="9:9">
      <c r="I102" s="1"/>
    </row>
    <row r="103" spans="9:9">
      <c r="I103" s="1"/>
    </row>
    <row r="104" spans="9:9">
      <c r="I104" s="1"/>
    </row>
    <row r="105" spans="9:9">
      <c r="I105" s="1"/>
    </row>
    <row r="106" spans="9:9">
      <c r="I106" s="1"/>
    </row>
    <row r="107" spans="9:9">
      <c r="I107" s="1"/>
    </row>
    <row r="108" spans="9:9">
      <c r="I108" s="1"/>
    </row>
    <row r="109" spans="9:9">
      <c r="I109" s="1"/>
    </row>
    <row r="110" spans="9:9">
      <c r="I110" s="1"/>
    </row>
    <row r="111" spans="9:9">
      <c r="I111" s="1"/>
    </row>
    <row r="112" spans="9:9">
      <c r="I112" s="1"/>
    </row>
    <row r="113" spans="9:9">
      <c r="I113" s="1"/>
    </row>
    <row r="114" spans="9:9">
      <c r="I114" s="1"/>
    </row>
    <row r="115" spans="9:9">
      <c r="I115" s="1"/>
    </row>
    <row r="116" spans="9:9">
      <c r="I116" s="1"/>
    </row>
    <row r="117" spans="9:9">
      <c r="I117" s="1"/>
    </row>
    <row r="118" spans="9:9">
      <c r="I118" s="1"/>
    </row>
    <row r="119" spans="9:9">
      <c r="I119" s="1"/>
    </row>
    <row r="120" spans="9:9">
      <c r="I120" s="1"/>
    </row>
    <row r="121" spans="9:9">
      <c r="I121" s="1"/>
    </row>
    <row r="122" spans="9:9">
      <c r="I122" s="1"/>
    </row>
    <row r="123" spans="9:9">
      <c r="I123" s="1"/>
    </row>
    <row r="124" spans="9:9">
      <c r="I124" s="1"/>
    </row>
    <row r="125" spans="9:9">
      <c r="I125" s="1"/>
    </row>
    <row r="126" spans="9:9">
      <c r="I126" s="1"/>
    </row>
    <row r="127" spans="9:9">
      <c r="I127" s="1"/>
    </row>
    <row r="128" spans="9:9">
      <c r="I128" s="1"/>
    </row>
    <row r="129" spans="9:9">
      <c r="I129" s="1"/>
    </row>
  </sheetData>
  <sheetProtection algorithmName="SHA-512" hashValue="jlS+/kv8rAmlBZUkOB+xiSTAHnC8QpgpvV/H4xqGNA1DeUTrGWckjpzFVnXnXk3SN4iXzhQGhnfNXPEViZikbg==" saltValue="CRBPMqoc0ryLwuQpsQnboQ==" spinCount="100000" sheet="1" objects="1" scenarios="1"/>
  <mergeCells count="45">
    <mergeCell ref="B49:E49"/>
    <mergeCell ref="B40:E40"/>
    <mergeCell ref="B44:E44"/>
    <mergeCell ref="B19:E19"/>
    <mergeCell ref="B58:H58"/>
    <mergeCell ref="B35:E35"/>
    <mergeCell ref="B36:E36"/>
    <mergeCell ref="B37:E37"/>
    <mergeCell ref="B50:E50"/>
    <mergeCell ref="B51:E51"/>
    <mergeCell ref="B38:E38"/>
    <mergeCell ref="B39:E39"/>
    <mergeCell ref="B45:E45"/>
    <mergeCell ref="B47:E47"/>
    <mergeCell ref="B48:E48"/>
    <mergeCell ref="B41:E41"/>
    <mergeCell ref="B42:E42"/>
    <mergeCell ref="B34:E34"/>
    <mergeCell ref="B23:E23"/>
    <mergeCell ref="B24:E24"/>
    <mergeCell ref="B25:E25"/>
    <mergeCell ref="B26:E26"/>
    <mergeCell ref="B27:E27"/>
    <mergeCell ref="B28:E28"/>
    <mergeCell ref="B29:E29"/>
    <mergeCell ref="B30:E30"/>
    <mergeCell ref="B31:E31"/>
    <mergeCell ref="B32:E32"/>
    <mergeCell ref="B33:E33"/>
    <mergeCell ref="B46:E46"/>
    <mergeCell ref="B22:E22"/>
    <mergeCell ref="A1:I1"/>
    <mergeCell ref="B3:G3"/>
    <mergeCell ref="B4:G4"/>
    <mergeCell ref="B8:E8"/>
    <mergeCell ref="B9:E9"/>
    <mergeCell ref="B10:E10"/>
    <mergeCell ref="B11:E11"/>
    <mergeCell ref="B12:E12"/>
    <mergeCell ref="B13:E13"/>
    <mergeCell ref="B20:E20"/>
    <mergeCell ref="B21:E21"/>
    <mergeCell ref="B17:E17"/>
    <mergeCell ref="B18:E18"/>
    <mergeCell ref="B43:E43"/>
  </mergeCells>
  <pageMargins left="0.98425196850393704" right="0.39370078740157483" top="1.1811023622047245" bottom="0.74803149606299213" header="0.31496062992125984" footer="0.31496062992125984"/>
  <pageSetup paperSize="9" scale="7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48"/>
  <sheetViews>
    <sheetView tabSelected="1" zoomScaleNormal="100" workbookViewId="0">
      <selection sqref="A1:XFD1048576"/>
    </sheetView>
  </sheetViews>
  <sheetFormatPr defaultRowHeight="12.75"/>
  <cols>
    <col min="1" max="1" width="19.42578125" customWidth="1"/>
    <col min="2" max="2" width="11" customWidth="1"/>
    <col min="4" max="4" width="6.5703125" customWidth="1"/>
    <col min="5" max="5" width="4.7109375" customWidth="1"/>
    <col min="6" max="6" width="3.85546875" customWidth="1"/>
    <col min="7" max="7" width="18.140625" customWidth="1"/>
    <col min="8" max="8" width="18.7109375" customWidth="1"/>
    <col min="9" max="9" width="3.42578125" customWidth="1"/>
  </cols>
  <sheetData>
    <row r="1" spans="1:10" ht="18">
      <c r="B1" s="62" t="s">
        <v>75</v>
      </c>
      <c r="J1" s="5"/>
    </row>
    <row r="7" spans="1:10" ht="15.75" customHeight="1">
      <c r="A7" s="63" t="s">
        <v>76</v>
      </c>
      <c r="D7" s="64" t="s">
        <v>77</v>
      </c>
      <c r="E7" s="93"/>
      <c r="F7" s="93"/>
    </row>
    <row r="8" spans="1:10" ht="12.75" customHeight="1"/>
    <row r="9" spans="1:10" ht="18" customHeight="1">
      <c r="A9" s="64" t="s">
        <v>78</v>
      </c>
      <c r="B9" s="94"/>
      <c r="C9" s="94"/>
      <c r="D9" s="94"/>
      <c r="E9" s="94"/>
      <c r="F9" s="94"/>
      <c r="G9" s="94"/>
      <c r="H9" s="75"/>
    </row>
    <row r="10" spans="1:10" ht="18" customHeight="1">
      <c r="A10" s="64" t="s">
        <v>79</v>
      </c>
      <c r="B10" s="95"/>
      <c r="C10" s="95"/>
      <c r="D10" s="95"/>
      <c r="E10" s="95"/>
      <c r="F10" s="95"/>
      <c r="G10" s="95"/>
      <c r="H10" s="75"/>
    </row>
    <row r="11" spans="1:10" ht="18" customHeight="1">
      <c r="A11" s="64" t="s">
        <v>80</v>
      </c>
      <c r="B11" s="95"/>
      <c r="C11" s="95"/>
      <c r="D11" s="95"/>
      <c r="E11" s="65" t="s">
        <v>81</v>
      </c>
      <c r="F11" s="95"/>
      <c r="G11" s="95"/>
      <c r="H11" s="76" t="s">
        <v>82</v>
      </c>
    </row>
    <row r="12" spans="1:10" ht="18" customHeight="1">
      <c r="A12" s="64" t="s">
        <v>83</v>
      </c>
      <c r="B12" s="94"/>
      <c r="C12" s="94"/>
      <c r="D12" s="94"/>
      <c r="E12" s="94"/>
      <c r="F12" s="94"/>
      <c r="G12" s="94"/>
      <c r="H12" s="94"/>
    </row>
    <row r="13" spans="1:10" ht="18" customHeight="1">
      <c r="A13" s="66"/>
      <c r="B13" s="95"/>
      <c r="C13" s="95"/>
      <c r="D13" s="95"/>
      <c r="E13" s="95"/>
      <c r="F13" s="95"/>
      <c r="G13" s="95"/>
      <c r="H13" s="95"/>
    </row>
    <row r="14" spans="1:10" ht="18" customHeight="1">
      <c r="A14" s="66"/>
      <c r="B14" s="66"/>
      <c r="C14" s="66"/>
      <c r="D14" s="65"/>
      <c r="E14" s="67"/>
      <c r="F14" s="66"/>
      <c r="G14" s="66"/>
      <c r="H14" s="66"/>
    </row>
    <row r="15" spans="1:10" ht="18" customHeight="1">
      <c r="A15" s="64" t="s">
        <v>84</v>
      </c>
      <c r="B15" s="75"/>
      <c r="C15" s="65" t="s">
        <v>85</v>
      </c>
      <c r="D15" s="68">
        <v>2.23</v>
      </c>
      <c r="E15" s="80"/>
      <c r="F15" s="69"/>
      <c r="G15" s="84">
        <v>2024</v>
      </c>
      <c r="H15" s="70">
        <f>SUM(B15*D15)</f>
        <v>0</v>
      </c>
    </row>
    <row r="16" spans="1:10" ht="18" customHeight="1">
      <c r="A16" s="64"/>
      <c r="B16" s="75"/>
      <c r="C16" s="65" t="s">
        <v>85</v>
      </c>
      <c r="D16" s="68">
        <v>2.23</v>
      </c>
      <c r="E16" s="80"/>
      <c r="F16" s="69"/>
      <c r="G16" s="84">
        <v>2025</v>
      </c>
      <c r="H16" s="70">
        <f>SUM(B16*D16)</f>
        <v>0</v>
      </c>
    </row>
    <row r="17" spans="1:8" ht="18" customHeight="1">
      <c r="A17" s="64" t="s">
        <v>86</v>
      </c>
      <c r="B17" s="75"/>
      <c r="C17" s="65" t="s">
        <v>87</v>
      </c>
      <c r="D17" s="75"/>
      <c r="E17" s="96" t="s">
        <v>88</v>
      </c>
      <c r="F17" s="96"/>
      <c r="G17" s="96"/>
      <c r="H17" s="70">
        <f>SUM(B17*D17)</f>
        <v>0</v>
      </c>
    </row>
    <row r="18" spans="1:8" ht="18" customHeight="1" thickBot="1">
      <c r="A18" s="97" t="s">
        <v>89</v>
      </c>
      <c r="B18" s="97"/>
      <c r="C18" s="97"/>
      <c r="D18" s="97"/>
      <c r="E18" s="97"/>
      <c r="F18" s="97"/>
      <c r="G18" s="97"/>
      <c r="H18" s="71">
        <f>SUM(H15:H17)</f>
        <v>0</v>
      </c>
    </row>
    <row r="19" spans="1:8" ht="18" customHeight="1" thickTop="1">
      <c r="A19" s="64" t="s">
        <v>90</v>
      </c>
      <c r="B19" s="94"/>
      <c r="C19" s="94"/>
      <c r="D19" s="94"/>
      <c r="E19" s="94"/>
      <c r="F19" s="94"/>
      <c r="G19" s="94"/>
      <c r="H19" s="66"/>
    </row>
    <row r="20" spans="1:8" ht="18" customHeight="1">
      <c r="A20" s="66"/>
      <c r="B20" s="66"/>
      <c r="C20" s="66"/>
      <c r="D20" s="66"/>
      <c r="E20" s="66"/>
      <c r="F20" s="66"/>
      <c r="G20" s="92"/>
      <c r="H20" s="92"/>
    </row>
    <row r="21" spans="1:8" ht="39" customHeight="1">
      <c r="A21" s="91"/>
      <c r="B21" s="91"/>
      <c r="C21" s="66"/>
      <c r="D21" s="66"/>
      <c r="E21" s="66"/>
      <c r="F21" s="66"/>
      <c r="G21" s="92"/>
      <c r="H21" s="92"/>
    </row>
    <row r="22" spans="1:8">
      <c r="A22" s="92" t="s">
        <v>91</v>
      </c>
      <c r="B22" s="92"/>
      <c r="C22" s="66"/>
      <c r="D22" s="66"/>
      <c r="E22" s="66"/>
      <c r="F22" s="66"/>
      <c r="G22" s="92"/>
      <c r="H22" s="92"/>
    </row>
    <row r="23" spans="1:8" ht="42" customHeight="1">
      <c r="A23" s="98" t="s">
        <v>93</v>
      </c>
      <c r="B23" s="98"/>
      <c r="C23" s="98"/>
      <c r="D23" s="98"/>
      <c r="E23" s="98"/>
      <c r="F23" s="98"/>
      <c r="G23" s="98"/>
      <c r="H23" s="98"/>
    </row>
    <row r="24" spans="1:8" ht="4.5" customHeight="1">
      <c r="A24" s="72"/>
      <c r="B24" s="72"/>
      <c r="C24" s="73"/>
      <c r="D24" s="73"/>
      <c r="E24" s="73"/>
      <c r="F24" s="73"/>
      <c r="G24" s="72"/>
      <c r="H24" s="72"/>
    </row>
    <row r="25" spans="1:8" ht="18.75" customHeight="1"/>
    <row r="26" spans="1:8" ht="18">
      <c r="B26" s="62" t="s">
        <v>75</v>
      </c>
    </row>
    <row r="32" spans="1:8" ht="15.75" customHeight="1">
      <c r="A32" s="63" t="s">
        <v>76</v>
      </c>
      <c r="D32" s="64" t="s">
        <v>77</v>
      </c>
      <c r="E32" s="93"/>
      <c r="F32" s="93"/>
    </row>
    <row r="33" spans="1:8" ht="12.75" customHeight="1"/>
    <row r="34" spans="1:8" ht="18" customHeight="1">
      <c r="A34" s="64" t="s">
        <v>78</v>
      </c>
      <c r="B34" s="94"/>
      <c r="C34" s="94"/>
      <c r="D34" s="94"/>
      <c r="E34" s="94"/>
      <c r="F34" s="94"/>
      <c r="G34" s="94"/>
      <c r="H34" s="75"/>
    </row>
    <row r="35" spans="1:8" ht="18" customHeight="1">
      <c r="A35" s="64" t="s">
        <v>79</v>
      </c>
      <c r="B35" s="95"/>
      <c r="C35" s="95"/>
      <c r="D35" s="95"/>
      <c r="E35" s="95"/>
      <c r="F35" s="95"/>
      <c r="G35" s="95"/>
      <c r="H35" s="75"/>
    </row>
    <row r="36" spans="1:8" ht="18" customHeight="1">
      <c r="A36" s="64" t="s">
        <v>80</v>
      </c>
      <c r="B36" s="95"/>
      <c r="C36" s="95"/>
      <c r="D36" s="95"/>
      <c r="E36" s="65" t="s">
        <v>81</v>
      </c>
      <c r="F36" s="95"/>
      <c r="G36" s="95"/>
      <c r="H36" s="76" t="s">
        <v>82</v>
      </c>
    </row>
    <row r="37" spans="1:8" ht="18" customHeight="1">
      <c r="A37" s="64" t="s">
        <v>83</v>
      </c>
      <c r="B37" s="94"/>
      <c r="C37" s="94"/>
      <c r="D37" s="94"/>
      <c r="E37" s="94"/>
      <c r="F37" s="94"/>
      <c r="G37" s="94"/>
      <c r="H37" s="94"/>
    </row>
    <row r="38" spans="1:8" ht="18" customHeight="1">
      <c r="A38" s="66"/>
      <c r="B38" s="95"/>
      <c r="C38" s="95"/>
      <c r="D38" s="95"/>
      <c r="E38" s="95"/>
      <c r="F38" s="95"/>
      <c r="G38" s="95"/>
      <c r="H38" s="95"/>
    </row>
    <row r="39" spans="1:8" ht="18" customHeight="1">
      <c r="A39" s="66"/>
      <c r="B39" s="66"/>
      <c r="C39" s="66"/>
      <c r="D39" s="65"/>
      <c r="E39" s="65"/>
      <c r="F39" s="66"/>
      <c r="G39" s="66"/>
      <c r="H39" s="66"/>
    </row>
    <row r="40" spans="1:8" ht="18" customHeight="1">
      <c r="A40" s="64" t="s">
        <v>84</v>
      </c>
      <c r="B40" s="75"/>
      <c r="C40" s="65" t="s">
        <v>85</v>
      </c>
      <c r="D40" s="74">
        <f>+D15</f>
        <v>2.23</v>
      </c>
      <c r="E40" s="80"/>
      <c r="F40" s="69"/>
      <c r="G40" s="84">
        <f>G15</f>
        <v>2024</v>
      </c>
      <c r="H40" s="70">
        <f>SUM(B40*D40)</f>
        <v>0</v>
      </c>
    </row>
    <row r="41" spans="1:8" ht="18" customHeight="1">
      <c r="A41" s="64"/>
      <c r="B41" s="75"/>
      <c r="C41" s="65" t="s">
        <v>85</v>
      </c>
      <c r="D41" s="74">
        <f>+D16</f>
        <v>2.23</v>
      </c>
      <c r="E41" s="80"/>
      <c r="F41" s="69"/>
      <c r="G41" s="84">
        <f>G16</f>
        <v>2025</v>
      </c>
      <c r="H41" s="70">
        <f>SUM(B41*D41)</f>
        <v>0</v>
      </c>
    </row>
    <row r="42" spans="1:8" ht="18" customHeight="1">
      <c r="A42" s="64" t="s">
        <v>86</v>
      </c>
      <c r="B42" s="75"/>
      <c r="C42" s="65" t="s">
        <v>87</v>
      </c>
      <c r="D42" s="75"/>
      <c r="E42" s="96" t="s">
        <v>92</v>
      </c>
      <c r="F42" s="96"/>
      <c r="G42" s="96"/>
      <c r="H42" s="70">
        <f>SUM(B42*D42)</f>
        <v>0</v>
      </c>
    </row>
    <row r="43" spans="1:8" ht="18" customHeight="1" thickBot="1">
      <c r="A43" s="97" t="s">
        <v>89</v>
      </c>
      <c r="B43" s="97"/>
      <c r="C43" s="97"/>
      <c r="D43" s="97"/>
      <c r="E43" s="97"/>
      <c r="F43" s="97"/>
      <c r="G43" s="97"/>
      <c r="H43" s="71">
        <f>SUM(H40:H42)</f>
        <v>0</v>
      </c>
    </row>
    <row r="44" spans="1:8" ht="18" customHeight="1" thickTop="1">
      <c r="A44" s="64" t="s">
        <v>90</v>
      </c>
      <c r="B44" s="94"/>
      <c r="C44" s="94"/>
      <c r="D44" s="94"/>
      <c r="E44" s="94"/>
      <c r="F44" s="94"/>
      <c r="G44" s="94"/>
      <c r="H44" s="66"/>
    </row>
    <row r="45" spans="1:8" ht="18" customHeight="1">
      <c r="A45" s="66"/>
      <c r="B45" s="66"/>
      <c r="C45" s="66"/>
      <c r="D45" s="66"/>
      <c r="E45" s="66"/>
      <c r="F45" s="66"/>
      <c r="G45" s="92"/>
      <c r="H45" s="92"/>
    </row>
    <row r="46" spans="1:8" ht="39" customHeight="1">
      <c r="A46" s="91"/>
      <c r="B46" s="91"/>
      <c r="C46" s="66"/>
      <c r="D46" s="66"/>
      <c r="E46" s="66"/>
      <c r="F46" s="66"/>
      <c r="G46" s="92"/>
      <c r="H46" s="92"/>
    </row>
    <row r="47" spans="1:8">
      <c r="A47" s="99" t="s">
        <v>91</v>
      </c>
      <c r="B47" s="99"/>
      <c r="C47" s="66"/>
      <c r="D47" s="66"/>
      <c r="E47" s="66"/>
      <c r="F47" s="66"/>
      <c r="G47" s="92"/>
      <c r="H47" s="92"/>
    </row>
    <row r="48" spans="1:8" ht="42" customHeight="1">
      <c r="A48" s="98" t="s">
        <v>93</v>
      </c>
      <c r="B48" s="98"/>
      <c r="C48" s="98"/>
      <c r="D48" s="98"/>
      <c r="E48" s="98"/>
      <c r="F48" s="98"/>
      <c r="G48" s="98"/>
      <c r="H48" s="98"/>
    </row>
  </sheetData>
  <mergeCells count="32">
    <mergeCell ref="A48:H48"/>
    <mergeCell ref="B44:G44"/>
    <mergeCell ref="G45:H45"/>
    <mergeCell ref="A46:B46"/>
    <mergeCell ref="G46:H46"/>
    <mergeCell ref="A47:B47"/>
    <mergeCell ref="G47:H47"/>
    <mergeCell ref="A43:G43"/>
    <mergeCell ref="A22:B22"/>
    <mergeCell ref="G22:H22"/>
    <mergeCell ref="A23:H23"/>
    <mergeCell ref="E32:F32"/>
    <mergeCell ref="B34:G34"/>
    <mergeCell ref="B35:G35"/>
    <mergeCell ref="B36:D36"/>
    <mergeCell ref="F36:G36"/>
    <mergeCell ref="B37:H37"/>
    <mergeCell ref="B38:H38"/>
    <mergeCell ref="E42:G42"/>
    <mergeCell ref="A21:B21"/>
    <mergeCell ref="G21:H21"/>
    <mergeCell ref="E7:F7"/>
    <mergeCell ref="B9:G9"/>
    <mergeCell ref="B10:G10"/>
    <mergeCell ref="B11:D11"/>
    <mergeCell ref="F11:G11"/>
    <mergeCell ref="B12:H12"/>
    <mergeCell ref="B13:H13"/>
    <mergeCell ref="E17:G17"/>
    <mergeCell ref="A18:G18"/>
    <mergeCell ref="B19:G19"/>
    <mergeCell ref="G20:H20"/>
  </mergeCells>
  <pageMargins left="0.59055118110236227" right="0.70866141732283472" top="0.74803149606299213" bottom="0.74803149606299213" header="0.31496062992125984" footer="0.31496062992125984"/>
  <pageSetup paperSize="9" scale="87"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125"/>
  <sheetViews>
    <sheetView workbookViewId="0">
      <selection activeCell="B4" sqref="B4:G4"/>
    </sheetView>
  </sheetViews>
  <sheetFormatPr defaultRowHeight="12.75"/>
  <cols>
    <col min="1" max="1" width="11.85546875" customWidth="1"/>
    <col min="2" max="2" width="28.85546875" customWidth="1"/>
    <col min="3" max="3" width="7" customWidth="1"/>
    <col min="4" max="4" width="2.28515625" customWidth="1"/>
    <col min="5" max="5" width="12.140625" customWidth="1"/>
    <col min="6" max="6" width="3.5703125" customWidth="1"/>
    <col min="7" max="7" width="13.5703125" customWidth="1"/>
    <col min="8" max="8" width="3.7109375" customWidth="1"/>
    <col min="9" max="9" width="12.7109375" customWidth="1"/>
    <col min="10" max="10" width="5.28515625" customWidth="1"/>
  </cols>
  <sheetData>
    <row r="1" spans="1:10" ht="147.75" customHeight="1">
      <c r="A1" s="87" t="s">
        <v>63</v>
      </c>
      <c r="B1" s="88"/>
      <c r="C1" s="88"/>
      <c r="D1" s="88"/>
      <c r="E1" s="88"/>
      <c r="F1" s="88"/>
      <c r="G1" s="88"/>
      <c r="H1" s="88"/>
      <c r="I1" s="88"/>
    </row>
    <row r="3" spans="1:10">
      <c r="A3" t="s">
        <v>7</v>
      </c>
      <c r="B3" s="89"/>
      <c r="C3" s="89"/>
      <c r="D3" s="89"/>
      <c r="E3" s="89"/>
      <c r="F3" s="89"/>
      <c r="G3" s="89"/>
    </row>
    <row r="4" spans="1:10">
      <c r="A4" t="s">
        <v>6</v>
      </c>
      <c r="B4" s="85"/>
      <c r="C4" s="85"/>
      <c r="D4" s="85"/>
      <c r="E4" s="85"/>
      <c r="F4" s="85"/>
      <c r="G4" s="85"/>
    </row>
    <row r="5" spans="1:10">
      <c r="A5" s="51" t="s">
        <v>8</v>
      </c>
      <c r="B5" s="25"/>
    </row>
    <row r="6" spans="1:10">
      <c r="A6" s="4"/>
    </row>
    <row r="7" spans="1:10">
      <c r="A7" s="4" t="s">
        <v>54</v>
      </c>
    </row>
    <row r="8" spans="1:10">
      <c r="A8" s="4"/>
      <c r="B8" s="100" t="s">
        <v>55</v>
      </c>
      <c r="C8" s="100"/>
      <c r="D8" s="100"/>
      <c r="E8" s="100"/>
      <c r="F8" s="7"/>
      <c r="G8" s="3">
        <f>Deltager!P37</f>
        <v>0</v>
      </c>
      <c r="H8" t="s">
        <v>11</v>
      </c>
    </row>
    <row r="9" spans="1:10">
      <c r="B9" s="85"/>
      <c r="C9" s="85"/>
      <c r="D9" s="85"/>
      <c r="E9" s="85"/>
      <c r="F9" s="7"/>
      <c r="G9" s="2"/>
      <c r="H9" t="s">
        <v>11</v>
      </c>
    </row>
    <row r="10" spans="1:10">
      <c r="B10" s="85"/>
      <c r="C10" s="85"/>
      <c r="D10" s="85"/>
      <c r="E10" s="85"/>
      <c r="F10" s="7"/>
      <c r="G10" s="2"/>
      <c r="H10" t="s">
        <v>11</v>
      </c>
    </row>
    <row r="11" spans="1:10">
      <c r="B11" s="85"/>
      <c r="C11" s="85"/>
      <c r="D11" s="85"/>
      <c r="E11" s="85"/>
      <c r="F11" s="7"/>
      <c r="G11" s="2"/>
      <c r="H11" t="s">
        <v>11</v>
      </c>
    </row>
    <row r="12" spans="1:10">
      <c r="B12" s="85"/>
      <c r="C12" s="85"/>
      <c r="D12" s="85"/>
      <c r="E12" s="85"/>
      <c r="F12" s="7"/>
      <c r="G12" s="2"/>
      <c r="H12" t="s">
        <v>11</v>
      </c>
    </row>
    <row r="13" spans="1:10">
      <c r="B13" s="85"/>
      <c r="C13" s="85"/>
      <c r="D13" s="85"/>
      <c r="E13" s="85"/>
      <c r="F13" s="7"/>
      <c r="G13" s="2"/>
      <c r="H13" t="s">
        <v>11</v>
      </c>
      <c r="I13" s="33">
        <f>SUM(G9:G13)</f>
        <v>0</v>
      </c>
    </row>
    <row r="14" spans="1:10">
      <c r="A14" t="s">
        <v>57</v>
      </c>
      <c r="I14" s="52">
        <f>SUM(G8:G13)</f>
        <v>0</v>
      </c>
      <c r="J14" t="s">
        <v>11</v>
      </c>
    </row>
    <row r="16" spans="1:10">
      <c r="A16" t="s">
        <v>1</v>
      </c>
    </row>
    <row r="17" spans="2:9">
      <c r="B17" s="7" t="s">
        <v>2</v>
      </c>
      <c r="C17" s="7"/>
      <c r="D17" s="7"/>
      <c r="E17" s="7"/>
      <c r="F17" s="7"/>
      <c r="G17" s="2"/>
      <c r="H17" s="1" t="s">
        <v>11</v>
      </c>
      <c r="I17" s="1"/>
    </row>
    <row r="18" spans="2:9">
      <c r="B18" s="7" t="s">
        <v>9</v>
      </c>
      <c r="C18" s="7"/>
      <c r="D18" s="7"/>
      <c r="E18" s="2"/>
      <c r="F18" s="7" t="s">
        <v>62</v>
      </c>
      <c r="G18" s="2"/>
      <c r="H18" s="1" t="s">
        <v>11</v>
      </c>
      <c r="I18" s="1"/>
    </row>
    <row r="19" spans="2:9">
      <c r="B19" s="53" t="s">
        <v>3</v>
      </c>
      <c r="C19" s="3"/>
      <c r="D19" s="3"/>
      <c r="E19" s="7"/>
      <c r="F19" s="7"/>
      <c r="G19" s="3">
        <f>Deltager!U12</f>
        <v>0</v>
      </c>
      <c r="H19" s="1" t="s">
        <v>11</v>
      </c>
      <c r="I19" s="1"/>
    </row>
    <row r="20" spans="2:9">
      <c r="B20" s="100" t="s">
        <v>52</v>
      </c>
      <c r="C20" s="100"/>
      <c r="D20" s="100"/>
      <c r="E20" s="100"/>
      <c r="F20" s="7"/>
      <c r="G20" s="3">
        <f>Aktivitet!D112</f>
        <v>0</v>
      </c>
      <c r="H20" s="1" t="s">
        <v>11</v>
      </c>
      <c r="I20" s="1"/>
    </row>
    <row r="21" spans="2:9">
      <c r="B21" s="85"/>
      <c r="C21" s="86"/>
      <c r="D21" s="86"/>
      <c r="E21" s="86"/>
      <c r="F21" s="7"/>
      <c r="G21" s="2"/>
      <c r="H21" s="1" t="s">
        <v>11</v>
      </c>
      <c r="I21" s="1"/>
    </row>
    <row r="22" spans="2:9">
      <c r="B22" s="85"/>
      <c r="C22" s="86"/>
      <c r="D22" s="86"/>
      <c r="E22" s="86"/>
      <c r="F22" s="7"/>
      <c r="G22" s="2"/>
      <c r="H22" s="1" t="s">
        <v>11</v>
      </c>
      <c r="I22" s="1"/>
    </row>
    <row r="23" spans="2:9">
      <c r="B23" s="85"/>
      <c r="C23" s="86"/>
      <c r="D23" s="86"/>
      <c r="E23" s="86"/>
      <c r="F23" s="7"/>
      <c r="G23" s="2"/>
      <c r="H23" s="1" t="s">
        <v>11</v>
      </c>
      <c r="I23" s="1"/>
    </row>
    <row r="24" spans="2:9">
      <c r="B24" s="85"/>
      <c r="C24" s="86"/>
      <c r="D24" s="86"/>
      <c r="E24" s="86"/>
      <c r="F24" s="7"/>
      <c r="G24" s="2"/>
      <c r="H24" s="1" t="s">
        <v>11</v>
      </c>
      <c r="I24" s="1"/>
    </row>
    <row r="25" spans="2:9">
      <c r="B25" s="85"/>
      <c r="C25" s="86"/>
      <c r="D25" s="86"/>
      <c r="E25" s="86"/>
      <c r="F25" s="7"/>
      <c r="G25" s="2"/>
      <c r="H25" s="1" t="s">
        <v>11</v>
      </c>
      <c r="I25" s="1"/>
    </row>
    <row r="26" spans="2:9">
      <c r="B26" s="85"/>
      <c r="C26" s="86"/>
      <c r="D26" s="86"/>
      <c r="E26" s="86"/>
      <c r="F26" s="7"/>
      <c r="G26" s="2"/>
      <c r="H26" s="1" t="s">
        <v>11</v>
      </c>
      <c r="I26" s="1"/>
    </row>
    <row r="27" spans="2:9">
      <c r="B27" s="85"/>
      <c r="C27" s="86"/>
      <c r="D27" s="86"/>
      <c r="E27" s="86"/>
      <c r="F27" s="7"/>
      <c r="G27" s="2"/>
      <c r="H27" s="1" t="s">
        <v>11</v>
      </c>
      <c r="I27" s="1"/>
    </row>
    <row r="28" spans="2:9">
      <c r="B28" s="85"/>
      <c r="C28" s="86"/>
      <c r="D28" s="86"/>
      <c r="E28" s="86"/>
      <c r="F28" s="7"/>
      <c r="G28" s="2"/>
      <c r="H28" s="1" t="s">
        <v>11</v>
      </c>
      <c r="I28" s="1"/>
    </row>
    <row r="29" spans="2:9">
      <c r="B29" s="85"/>
      <c r="C29" s="86"/>
      <c r="D29" s="86"/>
      <c r="E29" s="86"/>
      <c r="F29" s="7"/>
      <c r="G29" s="2"/>
      <c r="H29" s="1" t="s">
        <v>11</v>
      </c>
      <c r="I29" s="1"/>
    </row>
    <row r="30" spans="2:9">
      <c r="B30" s="85"/>
      <c r="C30" s="86"/>
      <c r="D30" s="86"/>
      <c r="E30" s="86"/>
      <c r="F30" s="7"/>
      <c r="G30" s="2"/>
      <c r="H30" s="1" t="s">
        <v>11</v>
      </c>
      <c r="I30" s="1"/>
    </row>
    <row r="31" spans="2:9">
      <c r="B31" s="85"/>
      <c r="C31" s="86"/>
      <c r="D31" s="86"/>
      <c r="E31" s="86"/>
      <c r="F31" s="7"/>
      <c r="G31" s="2"/>
      <c r="H31" s="1" t="s">
        <v>11</v>
      </c>
      <c r="I31" s="1"/>
    </row>
    <row r="32" spans="2:9">
      <c r="B32" s="85"/>
      <c r="C32" s="86"/>
      <c r="D32" s="86"/>
      <c r="E32" s="86"/>
      <c r="F32" s="7"/>
      <c r="G32" s="2"/>
      <c r="H32" s="1" t="s">
        <v>11</v>
      </c>
      <c r="I32" s="1"/>
    </row>
    <row r="33" spans="1:10">
      <c r="B33" s="85"/>
      <c r="C33" s="86"/>
      <c r="D33" s="86"/>
      <c r="E33" s="86"/>
      <c r="F33" s="7"/>
      <c r="G33" s="2"/>
      <c r="H33" s="1" t="s">
        <v>11</v>
      </c>
      <c r="I33" s="1"/>
    </row>
    <row r="34" spans="1:10">
      <c r="B34" s="85"/>
      <c r="C34" s="86"/>
      <c r="D34" s="86"/>
      <c r="E34" s="86"/>
      <c r="F34" s="7"/>
      <c r="G34" s="2"/>
      <c r="H34" s="1" t="s">
        <v>11</v>
      </c>
      <c r="I34" s="1"/>
    </row>
    <row r="35" spans="1:10">
      <c r="B35" s="85"/>
      <c r="C35" s="86"/>
      <c r="D35" s="86"/>
      <c r="E35" s="86"/>
      <c r="F35" s="7"/>
      <c r="G35" s="2"/>
      <c r="H35" s="1" t="s">
        <v>11</v>
      </c>
      <c r="I35" s="1"/>
    </row>
    <row r="36" spans="1:10">
      <c r="B36" s="85"/>
      <c r="C36" s="86"/>
      <c r="D36" s="86"/>
      <c r="E36" s="86"/>
      <c r="F36" s="7"/>
      <c r="G36" s="2"/>
      <c r="H36" s="1" t="s">
        <v>11</v>
      </c>
      <c r="I36" s="1"/>
    </row>
    <row r="37" spans="1:10">
      <c r="B37" s="85"/>
      <c r="C37" s="86"/>
      <c r="D37" s="86"/>
      <c r="E37" s="86"/>
      <c r="F37" s="7"/>
      <c r="G37" s="2"/>
      <c r="H37" s="1" t="s">
        <v>11</v>
      </c>
      <c r="I37" s="1"/>
    </row>
    <row r="38" spans="1:10">
      <c r="B38" s="85"/>
      <c r="C38" s="86"/>
      <c r="D38" s="86"/>
      <c r="E38" s="86"/>
      <c r="F38" s="7"/>
      <c r="G38" s="2"/>
      <c r="H38" s="1" t="s">
        <v>11</v>
      </c>
      <c r="I38" s="1"/>
    </row>
    <row r="39" spans="1:10">
      <c r="B39" s="85"/>
      <c r="C39" s="86"/>
      <c r="D39" s="86"/>
      <c r="E39" s="86"/>
      <c r="F39" s="7"/>
      <c r="G39" s="2"/>
      <c r="H39" s="1" t="s">
        <v>11</v>
      </c>
      <c r="I39" s="1"/>
    </row>
    <row r="40" spans="1:10">
      <c r="B40" s="85"/>
      <c r="C40" s="86"/>
      <c r="D40" s="86"/>
      <c r="E40" s="86"/>
      <c r="F40" s="7"/>
      <c r="G40" s="2"/>
      <c r="H40" s="1" t="s">
        <v>11</v>
      </c>
      <c r="I40" s="1"/>
    </row>
    <row r="41" spans="1:10">
      <c r="B41" s="85"/>
      <c r="C41" s="86"/>
      <c r="D41" s="86"/>
      <c r="E41" s="86"/>
      <c r="F41" s="7"/>
      <c r="G41" s="2"/>
      <c r="H41" s="1" t="s">
        <v>11</v>
      </c>
      <c r="I41" s="1"/>
    </row>
    <row r="42" spans="1:10">
      <c r="B42" s="85"/>
      <c r="C42" s="86"/>
      <c r="D42" s="86"/>
      <c r="E42" s="86"/>
      <c r="F42" s="7"/>
      <c r="G42" s="2"/>
      <c r="H42" s="1" t="s">
        <v>11</v>
      </c>
      <c r="I42" s="1"/>
    </row>
    <row r="43" spans="1:10">
      <c r="B43" s="85"/>
      <c r="C43" s="86"/>
      <c r="D43" s="86"/>
      <c r="E43" s="86"/>
      <c r="F43" s="7"/>
      <c r="G43" s="2"/>
      <c r="H43" s="1" t="s">
        <v>11</v>
      </c>
      <c r="I43" s="1"/>
    </row>
    <row r="44" spans="1:10">
      <c r="B44" s="85"/>
      <c r="C44" s="86"/>
      <c r="D44" s="86"/>
      <c r="E44" s="86"/>
      <c r="F44" s="7"/>
      <c r="G44" s="2"/>
      <c r="H44" s="1" t="s">
        <v>11</v>
      </c>
      <c r="I44" s="1"/>
    </row>
    <row r="45" spans="1:10">
      <c r="B45" s="85"/>
      <c r="C45" s="86"/>
      <c r="D45" s="86"/>
      <c r="E45" s="86"/>
      <c r="F45" s="7"/>
      <c r="G45" s="2"/>
      <c r="H45" s="1" t="s">
        <v>11</v>
      </c>
      <c r="I45" s="1"/>
    </row>
    <row r="46" spans="1:10">
      <c r="B46" s="85"/>
      <c r="C46" s="86"/>
      <c r="D46" s="86"/>
      <c r="E46" s="86"/>
      <c r="F46" s="7"/>
      <c r="G46" s="2"/>
      <c r="H46" s="1" t="s">
        <v>11</v>
      </c>
      <c r="I46" s="1"/>
    </row>
    <row r="47" spans="1:10">
      <c r="B47" s="85"/>
      <c r="C47" s="86"/>
      <c r="D47" s="86"/>
      <c r="E47" s="86"/>
      <c r="F47" s="7"/>
      <c r="G47" s="2"/>
      <c r="H47" s="1" t="s">
        <v>11</v>
      </c>
      <c r="I47" s="1"/>
    </row>
    <row r="48" spans="1:10">
      <c r="A48" t="s">
        <v>4</v>
      </c>
      <c r="B48" s="54"/>
      <c r="C48" s="54"/>
      <c r="D48" s="54"/>
      <c r="E48" s="54"/>
      <c r="F48" s="54"/>
      <c r="H48" s="1"/>
      <c r="I48" s="55">
        <f>SUM(G17:G47)</f>
        <v>0</v>
      </c>
      <c r="J48" t="s">
        <v>11</v>
      </c>
    </row>
    <row r="49" spans="1:10" ht="13.5" thickBot="1">
      <c r="A49" t="s">
        <v>56</v>
      </c>
      <c r="H49" s="1"/>
      <c r="I49" s="48">
        <f>I14-I48</f>
        <v>0</v>
      </c>
      <c r="J49" t="s">
        <v>11</v>
      </c>
    </row>
    <row r="50" spans="1:10" ht="13.5" thickTop="1">
      <c r="H50" s="1"/>
      <c r="I50" s="1"/>
    </row>
    <row r="51" spans="1:10">
      <c r="A51" t="s">
        <v>5</v>
      </c>
      <c r="C51" s="31"/>
      <c r="D51" s="56"/>
      <c r="E51" s="57"/>
      <c r="F51" s="57" t="s">
        <v>61</v>
      </c>
      <c r="G51" s="31"/>
      <c r="H51" s="1"/>
      <c r="I51" s="1"/>
    </row>
    <row r="52" spans="1:10">
      <c r="H52" s="1"/>
      <c r="I52" s="1"/>
    </row>
    <row r="53" spans="1:10">
      <c r="B53" s="7" t="str">
        <f>IF(Deltager!D8=0,Deltager!B8,Deltager!D8)</f>
        <v>Deltagerpris 1</v>
      </c>
      <c r="C53" s="3">
        <f>Deltager!J8</f>
        <v>0</v>
      </c>
      <c r="D53" s="3" t="s">
        <v>11</v>
      </c>
      <c r="E53" s="7"/>
      <c r="F53" s="7"/>
      <c r="G53" s="3">
        <f>IF(OR(Deltager!$N$35=0,Deltager!$N$36=0),0,IF($G$17=0,0,(Budget!$G$17/Deltager!$N$36)*Deltager!L8))</f>
        <v>0</v>
      </c>
      <c r="H53" s="31" t="s">
        <v>11</v>
      </c>
      <c r="I53" s="1"/>
    </row>
    <row r="54" spans="1:10">
      <c r="B54" s="7" t="str">
        <f>IF(Deltager!D9=0,Deltager!B9,Deltager!D9)</f>
        <v>Deltagerpris 2</v>
      </c>
      <c r="C54" s="3">
        <f>Deltager!J9</f>
        <v>0</v>
      </c>
      <c r="D54" s="3" t="s">
        <v>11</v>
      </c>
      <c r="E54" s="7"/>
      <c r="F54" s="58"/>
      <c r="G54" s="3">
        <f>IF(OR(Deltager!$N$35=0,Deltager!$N$36=0),0,IF($G$17=0,0,(Budget!$G$17/Deltager!$N$36)*Deltager!L9))</f>
        <v>0</v>
      </c>
      <c r="H54" s="31" t="s">
        <v>11</v>
      </c>
      <c r="I54" s="1"/>
    </row>
    <row r="55" spans="1:10">
      <c r="B55" s="7" t="str">
        <f>IF(Deltager!D10=0,Deltager!B10,Deltager!D10)</f>
        <v>Deltagerpris 3</v>
      </c>
      <c r="C55" s="3">
        <f>Deltager!J10</f>
        <v>0</v>
      </c>
      <c r="D55" s="3" t="s">
        <v>11</v>
      </c>
      <c r="E55" s="7"/>
      <c r="F55" s="58"/>
      <c r="G55" s="3">
        <f>IF(OR(Deltager!$N$35=0,Deltager!$N$36=0),0,IF($G$17=0,0,(Budget!$G$17/Deltager!$N$36)*Deltager!L10))</f>
        <v>0</v>
      </c>
      <c r="H55" s="31" t="s">
        <v>11</v>
      </c>
      <c r="I55" s="1"/>
    </row>
    <row r="56" spans="1:10">
      <c r="B56" s="7" t="str">
        <f>IF(Deltager!D11=0,Deltager!B11,Deltager!D11)</f>
        <v>Deltagerpris 4</v>
      </c>
      <c r="C56" s="3">
        <f>Deltager!J11</f>
        <v>0</v>
      </c>
      <c r="D56" s="3" t="s">
        <v>11</v>
      </c>
      <c r="E56" s="7"/>
      <c r="F56" s="58"/>
      <c r="G56" s="3">
        <f>IF(OR(Deltager!$N$35=0,Deltager!$N$36=0),0,IF($G$17=0,0,(Budget!$G$17/Deltager!$N$36)*Deltager!L11))</f>
        <v>0</v>
      </c>
      <c r="H56" s="31" t="s">
        <v>11</v>
      </c>
      <c r="I56" s="1"/>
    </row>
    <row r="57" spans="1:10">
      <c r="I57" s="1"/>
    </row>
    <row r="58" spans="1:10">
      <c r="I58" s="1"/>
    </row>
    <row r="59" spans="1:10">
      <c r="I59" s="1"/>
    </row>
    <row r="60" spans="1:10">
      <c r="B60" s="59"/>
      <c r="C60" s="59"/>
      <c r="D60" s="59"/>
      <c r="E60" s="59"/>
      <c r="I60" s="1"/>
    </row>
    <row r="61" spans="1:10">
      <c r="B61" t="s">
        <v>10</v>
      </c>
      <c r="I61" s="1"/>
    </row>
    <row r="62" spans="1:10">
      <c r="I62" s="1"/>
    </row>
    <row r="63" spans="1:10">
      <c r="I63" s="1"/>
    </row>
    <row r="64" spans="1:10">
      <c r="I64" s="1"/>
    </row>
    <row r="65" spans="1:9">
      <c r="I65" s="1"/>
    </row>
    <row r="66" spans="1:9">
      <c r="I66" s="1"/>
    </row>
    <row r="67" spans="1:9">
      <c r="I67" s="1"/>
    </row>
    <row r="68" spans="1:9">
      <c r="A68" s="60"/>
      <c r="I68" s="1"/>
    </row>
    <row r="69" spans="1:9">
      <c r="A69" s="60"/>
      <c r="I69" s="1"/>
    </row>
    <row r="70" spans="1:9">
      <c r="A70" s="60"/>
      <c r="B70" s="60"/>
      <c r="C70" s="60"/>
      <c r="D70" s="60"/>
      <c r="E70" s="60"/>
      <c r="I70" s="1"/>
    </row>
    <row r="71" spans="1:9">
      <c r="I71" s="1"/>
    </row>
    <row r="72" spans="1:9">
      <c r="I72" s="1"/>
    </row>
    <row r="73" spans="1:9">
      <c r="I73" s="1"/>
    </row>
    <row r="74" spans="1:9">
      <c r="I74" s="1"/>
    </row>
    <row r="75" spans="1:9">
      <c r="I75" s="1"/>
    </row>
    <row r="76" spans="1:9">
      <c r="I76" s="1"/>
    </row>
    <row r="77" spans="1:9">
      <c r="I77" s="1"/>
    </row>
    <row r="78" spans="1:9">
      <c r="I78" s="1"/>
    </row>
    <row r="79" spans="1:9">
      <c r="I79" s="1"/>
    </row>
    <row r="80" spans="1:9">
      <c r="I80" s="1"/>
    </row>
    <row r="81" spans="9:9">
      <c r="I81" s="1"/>
    </row>
    <row r="82" spans="9:9">
      <c r="I82" s="1"/>
    </row>
    <row r="83" spans="9:9">
      <c r="I83" s="1"/>
    </row>
    <row r="84" spans="9:9">
      <c r="I84" s="1"/>
    </row>
    <row r="85" spans="9:9">
      <c r="I85" s="1"/>
    </row>
    <row r="86" spans="9:9">
      <c r="I86" s="1"/>
    </row>
    <row r="87" spans="9:9">
      <c r="I87" s="1"/>
    </row>
    <row r="88" spans="9:9">
      <c r="I88" s="1"/>
    </row>
    <row r="89" spans="9:9">
      <c r="I89" s="1"/>
    </row>
    <row r="90" spans="9:9">
      <c r="I90" s="1"/>
    </row>
    <row r="91" spans="9:9">
      <c r="I91" s="1"/>
    </row>
    <row r="92" spans="9:9">
      <c r="I92" s="1"/>
    </row>
    <row r="93" spans="9:9">
      <c r="I93" s="1"/>
    </row>
    <row r="94" spans="9:9">
      <c r="I94" s="1"/>
    </row>
    <row r="95" spans="9:9">
      <c r="I95" s="1"/>
    </row>
    <row r="96" spans="9:9">
      <c r="I96" s="1"/>
    </row>
    <row r="97" spans="9:9">
      <c r="I97" s="1"/>
    </row>
    <row r="98" spans="9:9">
      <c r="I98" s="1"/>
    </row>
    <row r="99" spans="9:9">
      <c r="I99" s="1"/>
    </row>
    <row r="100" spans="9:9">
      <c r="I100" s="1"/>
    </row>
    <row r="101" spans="9:9">
      <c r="I101" s="1"/>
    </row>
    <row r="102" spans="9:9">
      <c r="I102" s="1"/>
    </row>
    <row r="103" spans="9:9">
      <c r="I103" s="1"/>
    </row>
    <row r="104" spans="9:9">
      <c r="I104" s="1"/>
    </row>
    <row r="105" spans="9:9">
      <c r="I105" s="1"/>
    </row>
    <row r="106" spans="9:9">
      <c r="I106" s="1"/>
    </row>
    <row r="107" spans="9:9">
      <c r="I107" s="1"/>
    </row>
    <row r="108" spans="9:9">
      <c r="I108" s="1"/>
    </row>
    <row r="109" spans="9:9">
      <c r="I109" s="1"/>
    </row>
    <row r="110" spans="9:9">
      <c r="I110" s="1"/>
    </row>
    <row r="111" spans="9:9">
      <c r="I111" s="1"/>
    </row>
    <row r="112" spans="9:9">
      <c r="I112" s="1"/>
    </row>
    <row r="113" spans="9:9">
      <c r="I113" s="1"/>
    </row>
    <row r="114" spans="9:9">
      <c r="I114" s="1"/>
    </row>
    <row r="115" spans="9:9">
      <c r="I115" s="1"/>
    </row>
    <row r="116" spans="9:9">
      <c r="I116" s="1"/>
    </row>
    <row r="117" spans="9:9">
      <c r="I117" s="1"/>
    </row>
    <row r="118" spans="9:9">
      <c r="I118" s="1"/>
    </row>
    <row r="119" spans="9:9">
      <c r="I119" s="1"/>
    </row>
    <row r="120" spans="9:9">
      <c r="I120" s="1"/>
    </row>
    <row r="121" spans="9:9">
      <c r="I121" s="1"/>
    </row>
    <row r="122" spans="9:9">
      <c r="I122" s="1"/>
    </row>
    <row r="123" spans="9:9">
      <c r="I123" s="1"/>
    </row>
    <row r="124" spans="9:9">
      <c r="I124" s="1"/>
    </row>
    <row r="125" spans="9:9">
      <c r="I125" s="1"/>
    </row>
  </sheetData>
  <sheetProtection password="CC36" sheet="1" objects="1" scenarios="1"/>
  <mergeCells count="37">
    <mergeCell ref="B44:E44"/>
    <mergeCell ref="B45:E45"/>
    <mergeCell ref="B46:E46"/>
    <mergeCell ref="B47:E47"/>
    <mergeCell ref="A1:I1"/>
    <mergeCell ref="B34:E34"/>
    <mergeCell ref="B35:E35"/>
    <mergeCell ref="B30:E30"/>
    <mergeCell ref="B31:E31"/>
    <mergeCell ref="B42:E42"/>
    <mergeCell ref="B24:E24"/>
    <mergeCell ref="B43:E43"/>
    <mergeCell ref="B37:E37"/>
    <mergeCell ref="B27:E27"/>
    <mergeCell ref="B36:E36"/>
    <mergeCell ref="B32:E32"/>
    <mergeCell ref="B3:G3"/>
    <mergeCell ref="B4:G4"/>
    <mergeCell ref="B20:E20"/>
    <mergeCell ref="B28:E28"/>
    <mergeCell ref="B10:E10"/>
    <mergeCell ref="B25:E25"/>
    <mergeCell ref="B26:E26"/>
    <mergeCell ref="B11:E11"/>
    <mergeCell ref="B22:E22"/>
    <mergeCell ref="B23:E23"/>
    <mergeCell ref="B38:E38"/>
    <mergeCell ref="B39:E39"/>
    <mergeCell ref="B40:E40"/>
    <mergeCell ref="B41:E41"/>
    <mergeCell ref="B8:E8"/>
    <mergeCell ref="B21:E21"/>
    <mergeCell ref="B9:E9"/>
    <mergeCell ref="B12:E12"/>
    <mergeCell ref="B13:E13"/>
    <mergeCell ref="B29:E29"/>
    <mergeCell ref="B33:E33"/>
  </mergeCells>
  <phoneticPr fontId="0" type="noConversion"/>
  <pageMargins left="0.78740157480314965" right="0.59055118110236227" top="0.98425196850393704" bottom="0.98425196850393704" header="0.51181102362204722" footer="0.51181102362204722"/>
  <pageSetup paperSize="9" scale="88" fitToHeight="0" orientation="portrait" horizontalDpi="300" verticalDpi="300" r:id="rId1"/>
  <headerFooter alignWithMargins="0">
    <oddHeader>&amp;LDet Danske Spejderkorps
EGE-division&amp;R&amp;D</oddHeader>
    <oddFooter>&amp;L&amp;F&amp;R&amp;P/&amp;N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pageSetUpPr fitToPage="1"/>
  </sheetPr>
  <dimension ref="B1:V110"/>
  <sheetViews>
    <sheetView workbookViewId="0">
      <selection activeCell="D8" sqref="D8"/>
    </sheetView>
  </sheetViews>
  <sheetFormatPr defaultRowHeight="12.75"/>
  <cols>
    <col min="1" max="1" width="2.140625" customWidth="1"/>
    <col min="2" max="2" width="6.5703125" customWidth="1"/>
    <col min="5" max="5" width="5.28515625" customWidth="1"/>
    <col min="6" max="6" width="6.7109375" customWidth="1"/>
    <col min="7" max="7" width="5.85546875" bestFit="1" customWidth="1"/>
    <col min="8" max="8" width="11.28515625" bestFit="1" customWidth="1"/>
    <col min="9" max="9" width="5.85546875" bestFit="1" customWidth="1"/>
    <col min="10" max="10" width="11.28515625" bestFit="1" customWidth="1"/>
    <col min="11" max="11" width="5.85546875" bestFit="1" customWidth="1"/>
    <col min="12" max="12" width="11.28515625" bestFit="1" customWidth="1"/>
    <col min="13" max="13" width="5.85546875" bestFit="1" customWidth="1"/>
    <col min="14" max="14" width="11.28515625" bestFit="1" customWidth="1"/>
    <col min="15" max="15" width="2.85546875" customWidth="1"/>
    <col min="16" max="16" width="14.5703125" bestFit="1" customWidth="1"/>
    <col min="17" max="17" width="3.140625" bestFit="1" customWidth="1"/>
    <col min="18" max="18" width="6.5703125" hidden="1" customWidth="1"/>
    <col min="19" max="19" width="12.85546875" bestFit="1" customWidth="1"/>
    <col min="20" max="20" width="4.140625" customWidth="1"/>
    <col min="21" max="21" width="8.85546875" customWidth="1"/>
    <col min="22" max="22" width="3.140625" customWidth="1"/>
  </cols>
  <sheetData>
    <row r="1" spans="2:22" ht="174.75" customHeight="1">
      <c r="B1" s="103" t="s">
        <v>66</v>
      </c>
      <c r="C1" s="103"/>
      <c r="D1" s="103"/>
      <c r="E1" s="103"/>
      <c r="F1" s="103"/>
      <c r="G1" s="103"/>
      <c r="H1" s="103"/>
      <c r="I1" s="103"/>
      <c r="J1" s="103"/>
      <c r="K1" s="103"/>
    </row>
    <row r="3" spans="2:22">
      <c r="B3" t="s">
        <v>42</v>
      </c>
      <c r="E3" t="s">
        <v>28</v>
      </c>
    </row>
    <row r="4" spans="2:22">
      <c r="B4" s="101" t="s">
        <v>6</v>
      </c>
      <c r="C4" s="101"/>
      <c r="E4" s="101" t="str">
        <f>IF(Budget!B4=0,E3,Budget!B4)</f>
        <v xml:space="preserve"> </v>
      </c>
      <c r="F4" s="101"/>
      <c r="G4" s="101"/>
      <c r="H4" s="101"/>
      <c r="I4" s="101"/>
      <c r="J4" s="101"/>
      <c r="K4" s="101"/>
      <c r="L4" s="101"/>
    </row>
    <row r="5" spans="2:22">
      <c r="B5" t="s">
        <v>12</v>
      </c>
      <c r="E5" s="102" t="str">
        <f>IF(Budget!B5=0,E3,Budget!B5)</f>
        <v xml:space="preserve"> </v>
      </c>
      <c r="F5" s="102"/>
    </row>
    <row r="6" spans="2:22">
      <c r="D6" s="4"/>
      <c r="N6" t="s">
        <v>59</v>
      </c>
      <c r="P6" s="5"/>
      <c r="Q6" s="5"/>
    </row>
    <row r="7" spans="2:22" ht="36.75" customHeight="1">
      <c r="H7" s="23" t="s">
        <v>45</v>
      </c>
      <c r="J7" s="23" t="s">
        <v>46</v>
      </c>
      <c r="L7" t="s">
        <v>13</v>
      </c>
      <c r="N7" s="23" t="s">
        <v>43</v>
      </c>
      <c r="P7" t="s">
        <v>44</v>
      </c>
      <c r="S7" s="23" t="s">
        <v>60</v>
      </c>
      <c r="U7" s="23" t="s">
        <v>58</v>
      </c>
    </row>
    <row r="8" spans="2:22">
      <c r="B8" s="6" t="s">
        <v>14</v>
      </c>
      <c r="C8" s="7"/>
      <c r="D8" s="8"/>
      <c r="E8" s="9"/>
      <c r="F8" s="9"/>
      <c r="G8" s="9"/>
      <c r="H8" s="3">
        <f>IF($G$34=0,0,((Budget!$I$48-Budget!$G$19-Budget!$G$17-Budget!I13)/$N$35)+(IF($L$12=0,$S8,(($U$13/$N$36)*$L8)+S8)))</f>
        <v>0</v>
      </c>
      <c r="I8" s="7" t="s">
        <v>11</v>
      </c>
      <c r="J8" s="2"/>
      <c r="K8" s="7" t="s">
        <v>11</v>
      </c>
      <c r="L8" s="10"/>
      <c r="M8" s="6"/>
      <c r="N8" s="2"/>
      <c r="O8" s="7" t="s">
        <v>11</v>
      </c>
      <c r="P8" s="39"/>
      <c r="Q8" s="7"/>
      <c r="R8" s="7"/>
      <c r="S8" s="7">
        <f>N8*P8</f>
        <v>0</v>
      </c>
      <c r="T8" s="7" t="s">
        <v>11</v>
      </c>
      <c r="U8" s="7">
        <f>S8*G34</f>
        <v>0</v>
      </c>
      <c r="V8" s="7" t="s">
        <v>11</v>
      </c>
    </row>
    <row r="9" spans="2:22">
      <c r="B9" s="6" t="s">
        <v>15</v>
      </c>
      <c r="C9" s="7"/>
      <c r="D9" s="8"/>
      <c r="E9" s="9"/>
      <c r="F9" s="9"/>
      <c r="G9" s="9"/>
      <c r="H9" s="3">
        <f>IF($I$34=0,0,((Budget!$I$48-Budget!$G$19-Budget!$G$17-Budget!I13)/$N$35)+(IF($L$12=0,$S9,(($U$13/$N$36)*$L9+S9))))</f>
        <v>0</v>
      </c>
      <c r="I9" s="7" t="s">
        <v>11</v>
      </c>
      <c r="J9" s="2"/>
      <c r="K9" s="7" t="s">
        <v>11</v>
      </c>
      <c r="L9" s="10"/>
      <c r="M9" s="6"/>
      <c r="N9" s="2"/>
      <c r="O9" s="7" t="s">
        <v>11</v>
      </c>
      <c r="P9" s="39"/>
      <c r="Q9" s="7"/>
      <c r="R9" s="7"/>
      <c r="S9" s="7">
        <f>N9*P9</f>
        <v>0</v>
      </c>
      <c r="T9" s="7" t="s">
        <v>11</v>
      </c>
      <c r="U9" s="7">
        <f>S9*I34</f>
        <v>0</v>
      </c>
      <c r="V9" s="7" t="s">
        <v>11</v>
      </c>
    </row>
    <row r="10" spans="2:22">
      <c r="B10" s="6" t="s">
        <v>16</v>
      </c>
      <c r="C10" s="7"/>
      <c r="D10" s="8"/>
      <c r="E10" s="9"/>
      <c r="F10" s="9"/>
      <c r="G10" s="9"/>
      <c r="H10" s="3">
        <f>IF($K$34=0,0,((Budget!$I$48-Budget!$G$19-Budget!$G$17-Budget!I13)/$N$35)+(IF($L$12=0,$S10,(($U$13/$N$36)*$L10)+S10)))</f>
        <v>0</v>
      </c>
      <c r="I10" s="7" t="s">
        <v>11</v>
      </c>
      <c r="J10" s="2"/>
      <c r="K10" s="7" t="s">
        <v>11</v>
      </c>
      <c r="L10" s="10"/>
      <c r="M10" s="6"/>
      <c r="N10" s="2"/>
      <c r="O10" s="7" t="s">
        <v>11</v>
      </c>
      <c r="P10" s="39"/>
      <c r="Q10" s="7"/>
      <c r="R10" s="7"/>
      <c r="S10" s="7">
        <f>N10*P10</f>
        <v>0</v>
      </c>
      <c r="T10" s="7" t="s">
        <v>11</v>
      </c>
      <c r="U10" s="7">
        <f>S10*K34</f>
        <v>0</v>
      </c>
      <c r="V10" s="7" t="s">
        <v>11</v>
      </c>
    </row>
    <row r="11" spans="2:22">
      <c r="B11" s="6" t="s">
        <v>17</v>
      </c>
      <c r="C11" s="7"/>
      <c r="D11" s="8"/>
      <c r="E11" s="9"/>
      <c r="F11" s="9"/>
      <c r="G11" s="9"/>
      <c r="H11" s="3">
        <f>IF($M$34=0,0,((Budget!$I$48-Budget!$G$19-Budget!$G$17-Budget!I13)/$N$35)+(IF($L$12=0,$S11,(($U$13/$N$36)*$L11)+S11)))</f>
        <v>0</v>
      </c>
      <c r="I11" s="7" t="s">
        <v>11</v>
      </c>
      <c r="J11" s="2"/>
      <c r="K11" s="7" t="s">
        <v>11</v>
      </c>
      <c r="L11" s="10"/>
      <c r="M11" s="6"/>
      <c r="N11" s="2"/>
      <c r="O11" s="7" t="s">
        <v>11</v>
      </c>
      <c r="P11" s="39"/>
      <c r="Q11" s="7"/>
      <c r="R11" s="7"/>
      <c r="S11" s="7">
        <f>N11*P11</f>
        <v>0</v>
      </c>
      <c r="T11" s="7" t="s">
        <v>11</v>
      </c>
      <c r="U11" s="7">
        <f>S11*M34</f>
        <v>0</v>
      </c>
      <c r="V11" s="7" t="s">
        <v>11</v>
      </c>
    </row>
    <row r="12" spans="2:22">
      <c r="D12" s="1"/>
      <c r="L12" s="11">
        <f>SUM(L8:L11)</f>
        <v>0</v>
      </c>
      <c r="U12">
        <f>SUM(U8:U11)</f>
        <v>0</v>
      </c>
      <c r="V12" t="s">
        <v>11</v>
      </c>
    </row>
    <row r="13" spans="2:22">
      <c r="B13" s="32" t="s">
        <v>18</v>
      </c>
      <c r="E13" s="1"/>
      <c r="H13" s="31"/>
      <c r="U13" s="33">
        <f>Budget!G17</f>
        <v>0</v>
      </c>
      <c r="V13" s="32" t="s">
        <v>19</v>
      </c>
    </row>
    <row r="15" spans="2:22">
      <c r="B15" s="12" t="s">
        <v>20</v>
      </c>
    </row>
    <row r="16" spans="2:22">
      <c r="G16" s="13" t="s">
        <v>21</v>
      </c>
      <c r="H16" s="35" t="s">
        <v>0</v>
      </c>
      <c r="I16" s="13" t="s">
        <v>22</v>
      </c>
      <c r="J16" s="35" t="s">
        <v>0</v>
      </c>
      <c r="K16" s="13" t="s">
        <v>23</v>
      </c>
      <c r="L16" s="35" t="s">
        <v>0</v>
      </c>
      <c r="M16" s="13" t="s">
        <v>24</v>
      </c>
      <c r="N16" s="36" t="s">
        <v>0</v>
      </c>
      <c r="O16" s="6"/>
      <c r="P16" s="14" t="s">
        <v>25</v>
      </c>
      <c r="Q16" s="15"/>
      <c r="S16" s="26" t="s">
        <v>26</v>
      </c>
      <c r="T16" s="27"/>
    </row>
    <row r="17" spans="2:20">
      <c r="B17" s="24" t="s">
        <v>47</v>
      </c>
      <c r="G17" s="13"/>
      <c r="H17" s="35"/>
      <c r="I17" s="13"/>
      <c r="J17" s="35"/>
      <c r="K17" s="13"/>
      <c r="L17" s="35"/>
      <c r="M17" s="13"/>
      <c r="N17" s="36"/>
      <c r="O17" s="6"/>
      <c r="P17" s="14"/>
      <c r="Q17" s="15"/>
      <c r="S17" s="26"/>
      <c r="T17" s="27"/>
    </row>
    <row r="18" spans="2:20">
      <c r="B18" s="6">
        <v>1200</v>
      </c>
      <c r="C18" s="7" t="s">
        <v>27</v>
      </c>
      <c r="D18" s="7"/>
      <c r="E18" s="7"/>
      <c r="F18" s="7"/>
      <c r="G18" s="17"/>
      <c r="H18" s="30">
        <f t="shared" ref="H18:H31" si="0">G18*$J$8</f>
        <v>0</v>
      </c>
      <c r="I18" s="19"/>
      <c r="J18" s="30">
        <f t="shared" ref="J18:J31" si="1">I18*$J$9</f>
        <v>0</v>
      </c>
      <c r="K18" s="17"/>
      <c r="L18" s="30">
        <f t="shared" ref="L18:L31" si="2">K18*$J$10</f>
        <v>0</v>
      </c>
      <c r="M18" s="19"/>
      <c r="N18" s="37">
        <f t="shared" ref="N18:N31" si="3">M18*$J$11</f>
        <v>0</v>
      </c>
      <c r="O18" s="6"/>
      <c r="P18" s="20">
        <f t="shared" ref="P18:P31" si="4">H18+J18+L18+N18</f>
        <v>0</v>
      </c>
      <c r="Q18" s="18" t="s">
        <v>19</v>
      </c>
      <c r="R18" s="20"/>
      <c r="S18" s="28" t="s">
        <v>28</v>
      </c>
      <c r="T18" s="27" t="s">
        <v>28</v>
      </c>
    </row>
    <row r="19" spans="2:20">
      <c r="B19" s="24" t="s">
        <v>48</v>
      </c>
      <c r="C19" s="7"/>
      <c r="D19" s="7"/>
      <c r="E19" s="7"/>
      <c r="F19" s="7"/>
      <c r="G19" s="38"/>
      <c r="H19" s="30"/>
      <c r="I19" s="6"/>
      <c r="J19" s="30"/>
      <c r="K19" s="38"/>
      <c r="L19" s="30"/>
      <c r="M19" s="6"/>
      <c r="N19" s="37"/>
      <c r="O19" s="6"/>
      <c r="P19" s="20"/>
      <c r="Q19" s="18"/>
      <c r="R19" s="20"/>
      <c r="S19" s="28"/>
      <c r="T19" s="27"/>
    </row>
    <row r="20" spans="2:20">
      <c r="B20" s="6">
        <v>1201</v>
      </c>
      <c r="C20" s="21" t="s">
        <v>29</v>
      </c>
      <c r="D20" s="7"/>
      <c r="E20" s="7"/>
      <c r="F20" s="7"/>
      <c r="G20" s="17"/>
      <c r="H20" s="30">
        <f t="shared" si="0"/>
        <v>0</v>
      </c>
      <c r="I20" s="19"/>
      <c r="J20" s="30">
        <f t="shared" si="1"/>
        <v>0</v>
      </c>
      <c r="K20" s="17"/>
      <c r="L20" s="30">
        <f t="shared" si="2"/>
        <v>0</v>
      </c>
      <c r="M20" s="19"/>
      <c r="N20" s="37">
        <f t="shared" si="3"/>
        <v>0</v>
      </c>
      <c r="O20" s="6"/>
      <c r="P20" s="20">
        <f t="shared" si="4"/>
        <v>0</v>
      </c>
      <c r="Q20" s="18" t="s">
        <v>19</v>
      </c>
      <c r="R20" s="20" t="e">
        <f t="shared" ref="R20:R31" si="5">($U$13/$N$36)*((G20*$L$8)+(I20*$L$9)+(K20*$L$10)+(M20*$L$11))</f>
        <v>#DIV/0!</v>
      </c>
      <c r="S20" s="29" t="str">
        <f t="shared" ref="S20:S31" si="6">IF($L$12=0,$T$18,IF($N$36=0,$S$18,R20))</f>
        <v xml:space="preserve"> </v>
      </c>
      <c r="T20" s="30" t="s">
        <v>19</v>
      </c>
    </row>
    <row r="21" spans="2:20">
      <c r="B21" s="6">
        <v>1202</v>
      </c>
      <c r="C21" s="7" t="s">
        <v>30</v>
      </c>
      <c r="D21" s="7"/>
      <c r="E21" s="7"/>
      <c r="F21" s="7"/>
      <c r="G21" s="17"/>
      <c r="H21" s="30">
        <f t="shared" si="0"/>
        <v>0</v>
      </c>
      <c r="I21" s="19"/>
      <c r="J21" s="30">
        <f t="shared" si="1"/>
        <v>0</v>
      </c>
      <c r="K21" s="17"/>
      <c r="L21" s="30">
        <f t="shared" si="2"/>
        <v>0</v>
      </c>
      <c r="M21" s="19"/>
      <c r="N21" s="37">
        <f t="shared" si="3"/>
        <v>0</v>
      </c>
      <c r="O21" s="6"/>
      <c r="P21" s="20">
        <f t="shared" si="4"/>
        <v>0</v>
      </c>
      <c r="Q21" s="18" t="s">
        <v>19</v>
      </c>
      <c r="R21" s="20" t="e">
        <f t="shared" si="5"/>
        <v>#DIV/0!</v>
      </c>
      <c r="S21" s="29" t="str">
        <f t="shared" si="6"/>
        <v xml:space="preserve"> </v>
      </c>
      <c r="T21" s="30" t="s">
        <v>19</v>
      </c>
    </row>
    <row r="22" spans="2:20">
      <c r="B22" s="6">
        <v>1203</v>
      </c>
      <c r="C22" s="7" t="s">
        <v>31</v>
      </c>
      <c r="D22" s="7"/>
      <c r="E22" s="7"/>
      <c r="F22" s="7"/>
      <c r="G22" s="17"/>
      <c r="H22" s="30">
        <f t="shared" si="0"/>
        <v>0</v>
      </c>
      <c r="I22" s="19"/>
      <c r="J22" s="30">
        <f t="shared" si="1"/>
        <v>0</v>
      </c>
      <c r="K22" s="17"/>
      <c r="L22" s="30">
        <f t="shared" si="2"/>
        <v>0</v>
      </c>
      <c r="M22" s="19"/>
      <c r="N22" s="37">
        <f t="shared" si="3"/>
        <v>0</v>
      </c>
      <c r="O22" s="6"/>
      <c r="P22" s="20">
        <f t="shared" si="4"/>
        <v>0</v>
      </c>
      <c r="Q22" s="18" t="s">
        <v>19</v>
      </c>
      <c r="R22" s="20" t="e">
        <f t="shared" si="5"/>
        <v>#DIV/0!</v>
      </c>
      <c r="S22" s="29" t="str">
        <f t="shared" si="6"/>
        <v xml:space="preserve"> </v>
      </c>
      <c r="T22" s="30" t="s">
        <v>19</v>
      </c>
    </row>
    <row r="23" spans="2:20">
      <c r="B23" s="6">
        <v>1204</v>
      </c>
      <c r="C23" s="7" t="s">
        <v>32</v>
      </c>
      <c r="D23" s="7"/>
      <c r="E23" s="7"/>
      <c r="F23" s="7"/>
      <c r="G23" s="17"/>
      <c r="H23" s="30">
        <f t="shared" si="0"/>
        <v>0</v>
      </c>
      <c r="I23" s="19"/>
      <c r="J23" s="30">
        <f t="shared" si="1"/>
        <v>0</v>
      </c>
      <c r="K23" s="17"/>
      <c r="L23" s="30">
        <f t="shared" si="2"/>
        <v>0</v>
      </c>
      <c r="M23" s="19"/>
      <c r="N23" s="37">
        <f t="shared" si="3"/>
        <v>0</v>
      </c>
      <c r="O23" s="6"/>
      <c r="P23" s="20">
        <f t="shared" si="4"/>
        <v>0</v>
      </c>
      <c r="Q23" s="18" t="s">
        <v>19</v>
      </c>
      <c r="R23" s="20" t="e">
        <f t="shared" si="5"/>
        <v>#DIV/0!</v>
      </c>
      <c r="S23" s="29" t="str">
        <f t="shared" si="6"/>
        <v xml:space="preserve"> </v>
      </c>
      <c r="T23" s="30" t="s">
        <v>19</v>
      </c>
    </row>
    <row r="24" spans="2:20">
      <c r="B24" s="6">
        <v>1205</v>
      </c>
      <c r="C24" s="7" t="s">
        <v>33</v>
      </c>
      <c r="D24" s="7"/>
      <c r="E24" s="7"/>
      <c r="F24" s="7"/>
      <c r="G24" s="17"/>
      <c r="H24" s="30">
        <f t="shared" si="0"/>
        <v>0</v>
      </c>
      <c r="I24" s="19"/>
      <c r="J24" s="30">
        <f t="shared" si="1"/>
        <v>0</v>
      </c>
      <c r="K24" s="17"/>
      <c r="L24" s="30">
        <f t="shared" si="2"/>
        <v>0</v>
      </c>
      <c r="M24" s="19"/>
      <c r="N24" s="37">
        <f t="shared" si="3"/>
        <v>0</v>
      </c>
      <c r="O24" s="6"/>
      <c r="P24" s="20">
        <f t="shared" si="4"/>
        <v>0</v>
      </c>
      <c r="Q24" s="18" t="s">
        <v>19</v>
      </c>
      <c r="R24" s="20" t="e">
        <f t="shared" si="5"/>
        <v>#DIV/0!</v>
      </c>
      <c r="S24" s="29" t="str">
        <f t="shared" si="6"/>
        <v xml:space="preserve"> </v>
      </c>
      <c r="T24" s="30" t="s">
        <v>19</v>
      </c>
    </row>
    <row r="25" spans="2:20" hidden="1">
      <c r="B25" s="6">
        <v>1206</v>
      </c>
      <c r="C25" s="7" t="s">
        <v>34</v>
      </c>
      <c r="D25" s="7"/>
      <c r="E25" s="7"/>
      <c r="F25" s="7"/>
      <c r="G25" s="17"/>
      <c r="H25" s="30">
        <f t="shared" si="0"/>
        <v>0</v>
      </c>
      <c r="I25" s="19"/>
      <c r="J25" s="30">
        <f t="shared" si="1"/>
        <v>0</v>
      </c>
      <c r="K25" s="17"/>
      <c r="L25" s="30">
        <f t="shared" si="2"/>
        <v>0</v>
      </c>
      <c r="M25" s="19"/>
      <c r="N25" s="37">
        <f t="shared" si="3"/>
        <v>0</v>
      </c>
      <c r="O25" s="6"/>
      <c r="P25" s="20">
        <f t="shared" si="4"/>
        <v>0</v>
      </c>
      <c r="Q25" s="18" t="s">
        <v>19</v>
      </c>
      <c r="R25" s="20" t="e">
        <f t="shared" si="5"/>
        <v>#DIV/0!</v>
      </c>
      <c r="S25" s="29" t="str">
        <f t="shared" si="6"/>
        <v xml:space="preserve"> </v>
      </c>
      <c r="T25" s="30" t="s">
        <v>19</v>
      </c>
    </row>
    <row r="26" spans="2:20">
      <c r="B26" s="6">
        <v>1207</v>
      </c>
      <c r="C26" s="7" t="s">
        <v>35</v>
      </c>
      <c r="D26" s="7"/>
      <c r="E26" s="7"/>
      <c r="F26" s="7"/>
      <c r="G26" s="17"/>
      <c r="H26" s="30">
        <f t="shared" si="0"/>
        <v>0</v>
      </c>
      <c r="I26" s="19"/>
      <c r="J26" s="30">
        <f t="shared" si="1"/>
        <v>0</v>
      </c>
      <c r="K26" s="17"/>
      <c r="L26" s="30">
        <f t="shared" si="2"/>
        <v>0</v>
      </c>
      <c r="M26" s="19"/>
      <c r="N26" s="37">
        <f t="shared" si="3"/>
        <v>0</v>
      </c>
      <c r="O26" s="6"/>
      <c r="P26" s="20">
        <f t="shared" si="4"/>
        <v>0</v>
      </c>
      <c r="Q26" s="18" t="s">
        <v>19</v>
      </c>
      <c r="R26" s="20"/>
      <c r="S26" s="29"/>
      <c r="T26" s="30"/>
    </row>
    <row r="27" spans="2:20">
      <c r="B27" s="6">
        <v>1209</v>
      </c>
      <c r="C27" s="7" t="s">
        <v>36</v>
      </c>
      <c r="D27" s="7"/>
      <c r="E27" s="7"/>
      <c r="F27" s="7"/>
      <c r="G27" s="17"/>
      <c r="H27" s="30">
        <f t="shared" si="0"/>
        <v>0</v>
      </c>
      <c r="I27" s="19"/>
      <c r="J27" s="30">
        <f t="shared" si="1"/>
        <v>0</v>
      </c>
      <c r="K27" s="17"/>
      <c r="L27" s="30">
        <f t="shared" si="2"/>
        <v>0</v>
      </c>
      <c r="M27" s="19"/>
      <c r="N27" s="37">
        <f t="shared" si="3"/>
        <v>0</v>
      </c>
      <c r="O27" s="6"/>
      <c r="P27" s="20">
        <f t="shared" si="4"/>
        <v>0</v>
      </c>
      <c r="Q27" s="18" t="s">
        <v>19</v>
      </c>
      <c r="R27" s="20"/>
      <c r="S27" s="29"/>
      <c r="T27" s="30"/>
    </row>
    <row r="28" spans="2:20">
      <c r="B28" s="6">
        <v>1211</v>
      </c>
      <c r="C28" s="7" t="s">
        <v>37</v>
      </c>
      <c r="D28" s="7"/>
      <c r="E28" s="7"/>
      <c r="F28" s="7"/>
      <c r="G28" s="17"/>
      <c r="H28" s="30">
        <f t="shared" si="0"/>
        <v>0</v>
      </c>
      <c r="I28" s="19"/>
      <c r="J28" s="30">
        <f t="shared" si="1"/>
        <v>0</v>
      </c>
      <c r="K28" s="17"/>
      <c r="L28" s="30">
        <f t="shared" si="2"/>
        <v>0</v>
      </c>
      <c r="M28" s="19"/>
      <c r="N28" s="37">
        <f t="shared" si="3"/>
        <v>0</v>
      </c>
      <c r="O28" s="6"/>
      <c r="P28" s="20">
        <f t="shared" si="4"/>
        <v>0</v>
      </c>
      <c r="Q28" s="18" t="s">
        <v>19</v>
      </c>
      <c r="R28" s="20"/>
      <c r="S28" s="29"/>
      <c r="T28" s="30"/>
    </row>
    <row r="29" spans="2:20" hidden="1">
      <c r="B29" s="6">
        <v>1212</v>
      </c>
      <c r="C29" s="7" t="s">
        <v>67</v>
      </c>
      <c r="D29" s="7"/>
      <c r="E29" s="7"/>
      <c r="F29" s="7"/>
      <c r="G29" s="17"/>
      <c r="H29" s="30">
        <f t="shared" si="0"/>
        <v>0</v>
      </c>
      <c r="I29" s="19"/>
      <c r="J29" s="30">
        <f t="shared" si="1"/>
        <v>0</v>
      </c>
      <c r="K29" s="17"/>
      <c r="L29" s="30">
        <f t="shared" si="2"/>
        <v>0</v>
      </c>
      <c r="M29" s="19"/>
      <c r="N29" s="37">
        <f t="shared" si="3"/>
        <v>0</v>
      </c>
      <c r="O29" s="6"/>
      <c r="P29" s="20">
        <f t="shared" si="4"/>
        <v>0</v>
      </c>
      <c r="Q29" s="18" t="s">
        <v>19</v>
      </c>
      <c r="R29" s="20" t="e">
        <f t="shared" si="5"/>
        <v>#DIV/0!</v>
      </c>
      <c r="S29" s="29" t="str">
        <f t="shared" si="6"/>
        <v xml:space="preserve"> </v>
      </c>
      <c r="T29" s="30" t="s">
        <v>19</v>
      </c>
    </row>
    <row r="30" spans="2:20">
      <c r="B30" s="6">
        <v>1213</v>
      </c>
      <c r="C30" s="7" t="s">
        <v>68</v>
      </c>
      <c r="D30" s="7"/>
      <c r="E30" s="7"/>
      <c r="F30" s="7"/>
      <c r="G30" s="17"/>
      <c r="H30" s="30">
        <f t="shared" si="0"/>
        <v>0</v>
      </c>
      <c r="I30" s="19"/>
      <c r="J30" s="30">
        <f t="shared" si="1"/>
        <v>0</v>
      </c>
      <c r="K30" s="17"/>
      <c r="L30" s="30">
        <f t="shared" si="2"/>
        <v>0</v>
      </c>
      <c r="M30" s="19"/>
      <c r="N30" s="37">
        <f t="shared" si="3"/>
        <v>0</v>
      </c>
      <c r="O30" s="6"/>
      <c r="P30" s="20">
        <f t="shared" si="4"/>
        <v>0</v>
      </c>
      <c r="Q30" s="18" t="s">
        <v>19</v>
      </c>
      <c r="R30" s="20" t="e">
        <f t="shared" si="5"/>
        <v>#DIV/0!</v>
      </c>
      <c r="S30" s="29" t="str">
        <f t="shared" si="6"/>
        <v xml:space="preserve"> </v>
      </c>
      <c r="T30" s="30" t="s">
        <v>19</v>
      </c>
    </row>
    <row r="31" spans="2:20">
      <c r="B31" s="6">
        <v>1214</v>
      </c>
      <c r="C31" s="7" t="s">
        <v>69</v>
      </c>
      <c r="D31" s="7"/>
      <c r="E31" s="7"/>
      <c r="F31" s="7"/>
      <c r="G31" s="17"/>
      <c r="H31" s="30">
        <f t="shared" si="0"/>
        <v>0</v>
      </c>
      <c r="I31" s="19"/>
      <c r="J31" s="30">
        <f t="shared" si="1"/>
        <v>0</v>
      </c>
      <c r="K31" s="17"/>
      <c r="L31" s="30">
        <f t="shared" si="2"/>
        <v>0</v>
      </c>
      <c r="M31" s="19"/>
      <c r="N31" s="37">
        <f t="shared" si="3"/>
        <v>0</v>
      </c>
      <c r="O31" s="6"/>
      <c r="P31" s="20">
        <f t="shared" si="4"/>
        <v>0</v>
      </c>
      <c r="Q31" s="18" t="s">
        <v>19</v>
      </c>
      <c r="R31" s="20" t="e">
        <f t="shared" si="5"/>
        <v>#DIV/0!</v>
      </c>
      <c r="S31" s="29" t="str">
        <f t="shared" si="6"/>
        <v xml:space="preserve"> </v>
      </c>
      <c r="T31" s="30" t="s">
        <v>19</v>
      </c>
    </row>
    <row r="32" spans="2:20">
      <c r="B32" s="6">
        <v>1215</v>
      </c>
      <c r="C32" s="79" t="s">
        <v>94</v>
      </c>
      <c r="D32" s="7"/>
      <c r="E32" s="7"/>
      <c r="F32" s="7"/>
      <c r="G32" s="17"/>
      <c r="H32" s="30">
        <f t="shared" ref="H32" si="7">G32*$J$8</f>
        <v>0</v>
      </c>
      <c r="I32" s="19"/>
      <c r="J32" s="30">
        <f t="shared" ref="J32" si="8">I32*$J$9</f>
        <v>0</v>
      </c>
      <c r="K32" s="17"/>
      <c r="L32" s="30">
        <f t="shared" ref="L32" si="9">K32*$J$10</f>
        <v>0</v>
      </c>
      <c r="M32" s="19"/>
      <c r="N32" s="37">
        <f t="shared" ref="N32" si="10">M32*$J$11</f>
        <v>0</v>
      </c>
      <c r="O32" s="6"/>
      <c r="P32" s="20">
        <f t="shared" ref="P32" si="11">H32+J32+L32+N32</f>
        <v>0</v>
      </c>
      <c r="Q32" s="18" t="s">
        <v>19</v>
      </c>
      <c r="R32" s="20"/>
      <c r="S32" s="29"/>
      <c r="T32" s="30"/>
    </row>
    <row r="33" spans="2:20">
      <c r="B33" s="6"/>
      <c r="C33" s="7"/>
      <c r="D33" s="7"/>
      <c r="E33" s="7"/>
      <c r="F33" s="7"/>
      <c r="G33" s="38"/>
      <c r="H33" s="18"/>
      <c r="I33" s="6"/>
      <c r="J33" s="18"/>
      <c r="K33" s="38"/>
      <c r="L33" s="18"/>
      <c r="M33" s="6"/>
      <c r="N33" s="20"/>
      <c r="O33" s="6"/>
      <c r="P33" s="20"/>
      <c r="Q33" s="18"/>
      <c r="R33" s="20"/>
      <c r="S33" s="29"/>
      <c r="T33" s="30"/>
    </row>
    <row r="34" spans="2:20">
      <c r="B34" s="6"/>
      <c r="C34" s="7" t="s">
        <v>38</v>
      </c>
      <c r="D34" s="7"/>
      <c r="E34" s="7"/>
      <c r="F34" s="7"/>
      <c r="G34" s="6">
        <f>IF(G18&gt;0,G18,SUM(G20:G32))</f>
        <v>0</v>
      </c>
      <c r="H34" s="18"/>
      <c r="I34" s="6">
        <f>IF(I18&gt;0,I18,SUM(I20:I32))</f>
        <v>0</v>
      </c>
      <c r="J34" s="18"/>
      <c r="K34" s="6">
        <f>IF(K18&gt;0,K18,SUM(K20:K32))</f>
        <v>0</v>
      </c>
      <c r="L34" s="16"/>
      <c r="M34" s="6">
        <f>IF(M18&gt;0,M18,SUM(M20:M32))</f>
        <v>0</v>
      </c>
      <c r="N34" s="7"/>
      <c r="O34" s="6"/>
      <c r="P34" s="7"/>
      <c r="Q34" s="16"/>
      <c r="R34" s="7"/>
      <c r="S34" s="28"/>
      <c r="T34" s="27"/>
    </row>
    <row r="35" spans="2:20">
      <c r="B35" s="6"/>
      <c r="C35" s="7" t="s">
        <v>39</v>
      </c>
      <c r="D35" s="7"/>
      <c r="E35" s="7"/>
      <c r="F35" s="7"/>
      <c r="G35" s="20"/>
      <c r="H35" s="20"/>
      <c r="I35" s="7"/>
      <c r="J35" s="7"/>
      <c r="K35" s="7"/>
      <c r="L35" s="7"/>
      <c r="M35" s="7"/>
      <c r="N35" s="7">
        <f>SUM(G34:M34)</f>
        <v>0</v>
      </c>
      <c r="O35" s="6"/>
      <c r="P35" s="7"/>
      <c r="Q35" s="16"/>
      <c r="R35" s="7"/>
      <c r="S35" s="28"/>
      <c r="T35" s="27"/>
    </row>
    <row r="36" spans="2:20">
      <c r="B36" s="6"/>
      <c r="C36" s="7" t="s">
        <v>65</v>
      </c>
      <c r="D36" s="7"/>
      <c r="E36" s="7"/>
      <c r="F36" s="7"/>
      <c r="G36" s="20"/>
      <c r="H36" s="20"/>
      <c r="I36" s="7"/>
      <c r="J36" s="7"/>
      <c r="K36" s="7"/>
      <c r="L36" s="7"/>
      <c r="M36" s="7"/>
      <c r="N36" s="22">
        <f>(G34*L8)+(I34*L9)+(K34*L10)+(M34*L11)</f>
        <v>0</v>
      </c>
      <c r="O36" s="6"/>
      <c r="P36" s="7"/>
      <c r="Q36" s="16"/>
      <c r="R36" s="7"/>
      <c r="S36" s="28"/>
      <c r="T36" s="27"/>
    </row>
    <row r="37" spans="2:20">
      <c r="B37" s="6"/>
      <c r="C37" s="7" t="s">
        <v>40</v>
      </c>
      <c r="D37" s="7"/>
      <c r="E37" s="7"/>
      <c r="F37" s="7"/>
      <c r="G37" s="20"/>
      <c r="H37" s="20"/>
      <c r="I37" s="7"/>
      <c r="J37" s="7"/>
      <c r="K37" s="7"/>
      <c r="L37" s="7"/>
      <c r="M37" s="7"/>
      <c r="N37" s="7"/>
      <c r="O37" s="6"/>
      <c r="P37" s="20">
        <f>IF(P18&gt;0,P18,SUM(P20:P32))</f>
        <v>0</v>
      </c>
      <c r="Q37" s="18"/>
      <c r="R37" s="7"/>
      <c r="S37" s="28"/>
      <c r="T37" s="27"/>
    </row>
    <row r="38" spans="2:20">
      <c r="B38" s="6"/>
      <c r="C38" s="34" t="s">
        <v>41</v>
      </c>
      <c r="D38" s="7"/>
      <c r="E38" s="7"/>
      <c r="F38" s="7"/>
      <c r="G38" s="7"/>
      <c r="H38" s="20"/>
      <c r="I38" s="7"/>
      <c r="J38" s="7"/>
      <c r="K38" s="7"/>
      <c r="L38" s="7"/>
      <c r="M38" s="7"/>
      <c r="N38" s="7"/>
      <c r="O38" s="7"/>
      <c r="P38" s="7"/>
      <c r="Q38" s="7"/>
      <c r="R38" s="20"/>
      <c r="S38" s="29">
        <f>SUM(S20:S31)</f>
        <v>0</v>
      </c>
      <c r="T38" s="27"/>
    </row>
    <row r="39" spans="2:20">
      <c r="H39" s="1"/>
    </row>
    <row r="40" spans="2:20">
      <c r="H40" s="1"/>
    </row>
    <row r="41" spans="2:20">
      <c r="J41" s="1"/>
      <c r="L41" s="1"/>
    </row>
    <row r="42" spans="2:20">
      <c r="H42" s="1"/>
    </row>
    <row r="43" spans="2:20">
      <c r="H43" s="1"/>
    </row>
    <row r="44" spans="2:20">
      <c r="H44" s="1"/>
    </row>
    <row r="45" spans="2:20">
      <c r="H45" s="1"/>
    </row>
    <row r="46" spans="2:20">
      <c r="H46" s="1"/>
    </row>
    <row r="47" spans="2:20">
      <c r="H47" s="1"/>
    </row>
    <row r="48" spans="2:20">
      <c r="H48" s="1"/>
    </row>
    <row r="49" spans="8:8">
      <c r="H49" s="1"/>
    </row>
    <row r="50" spans="8:8">
      <c r="H50" s="1"/>
    </row>
    <row r="51" spans="8:8">
      <c r="H51" s="1"/>
    </row>
    <row r="52" spans="8:8">
      <c r="H52" s="1"/>
    </row>
    <row r="53" spans="8:8">
      <c r="H53" s="1"/>
    </row>
    <row r="54" spans="8:8">
      <c r="H54" s="1"/>
    </row>
    <row r="55" spans="8:8">
      <c r="H55" s="1"/>
    </row>
    <row r="56" spans="8:8">
      <c r="H56" s="1"/>
    </row>
    <row r="57" spans="8:8">
      <c r="H57" s="1"/>
    </row>
    <row r="58" spans="8:8">
      <c r="H58" s="1"/>
    </row>
    <row r="59" spans="8:8">
      <c r="H59" s="1"/>
    </row>
    <row r="60" spans="8:8">
      <c r="H60" s="1"/>
    </row>
    <row r="61" spans="8:8">
      <c r="H61" s="1"/>
    </row>
    <row r="62" spans="8:8">
      <c r="H62" s="1"/>
    </row>
    <row r="63" spans="8:8">
      <c r="H63" s="1"/>
    </row>
    <row r="64" spans="8:8">
      <c r="H64" s="1"/>
    </row>
    <row r="65" spans="8:8">
      <c r="H65" s="1"/>
    </row>
    <row r="66" spans="8:8">
      <c r="H66" s="1"/>
    </row>
    <row r="67" spans="8:8">
      <c r="H67" s="1"/>
    </row>
    <row r="68" spans="8:8">
      <c r="H68" s="1"/>
    </row>
    <row r="69" spans="8:8">
      <c r="H69" s="1"/>
    </row>
    <row r="70" spans="8:8">
      <c r="H70" s="1"/>
    </row>
    <row r="71" spans="8:8">
      <c r="H71" s="1"/>
    </row>
    <row r="72" spans="8:8">
      <c r="H72" s="1"/>
    </row>
    <row r="73" spans="8:8">
      <c r="H73" s="1"/>
    </row>
    <row r="74" spans="8:8">
      <c r="H74" s="1"/>
    </row>
    <row r="75" spans="8:8">
      <c r="H75" s="1"/>
    </row>
    <row r="76" spans="8:8">
      <c r="H76" s="1"/>
    </row>
    <row r="77" spans="8:8">
      <c r="H77" s="1"/>
    </row>
    <row r="78" spans="8:8">
      <c r="H78" s="1"/>
    </row>
    <row r="79" spans="8:8">
      <c r="H79" s="1"/>
    </row>
    <row r="80" spans="8:8">
      <c r="H80" s="1"/>
    </row>
    <row r="81" spans="8:8">
      <c r="H81" s="1"/>
    </row>
    <row r="82" spans="8:8">
      <c r="H82" s="1"/>
    </row>
    <row r="83" spans="8:8">
      <c r="H83" s="1"/>
    </row>
    <row r="84" spans="8:8">
      <c r="H84" s="1"/>
    </row>
    <row r="85" spans="8:8">
      <c r="H85" s="1"/>
    </row>
    <row r="86" spans="8:8">
      <c r="H86" s="1"/>
    </row>
    <row r="87" spans="8:8">
      <c r="H87" s="1"/>
    </row>
    <row r="88" spans="8:8">
      <c r="H88" s="1"/>
    </row>
    <row r="89" spans="8:8">
      <c r="H89" s="1"/>
    </row>
    <row r="90" spans="8:8">
      <c r="H90" s="1"/>
    </row>
    <row r="91" spans="8:8">
      <c r="H91" s="1"/>
    </row>
    <row r="92" spans="8:8">
      <c r="H92" s="1"/>
    </row>
    <row r="93" spans="8:8">
      <c r="H93" s="1"/>
    </row>
    <row r="94" spans="8:8">
      <c r="H94" s="1"/>
    </row>
    <row r="95" spans="8:8">
      <c r="H95" s="1"/>
    </row>
    <row r="96" spans="8:8">
      <c r="H96" s="1"/>
    </row>
    <row r="97" spans="8:8">
      <c r="H97" s="1"/>
    </row>
    <row r="98" spans="8:8">
      <c r="H98" s="1"/>
    </row>
    <row r="99" spans="8:8">
      <c r="H99" s="1"/>
    </row>
    <row r="100" spans="8:8">
      <c r="H100" s="1"/>
    </row>
    <row r="101" spans="8:8">
      <c r="H101" s="1"/>
    </row>
    <row r="102" spans="8:8">
      <c r="H102" s="1"/>
    </row>
    <row r="103" spans="8:8">
      <c r="H103" s="1"/>
    </row>
    <row r="104" spans="8:8">
      <c r="H104" s="1"/>
    </row>
    <row r="105" spans="8:8">
      <c r="H105" s="1"/>
    </row>
    <row r="106" spans="8:8">
      <c r="H106" s="1"/>
    </row>
    <row r="107" spans="8:8">
      <c r="H107" s="1"/>
    </row>
    <row r="108" spans="8:8">
      <c r="H108" s="1"/>
    </row>
    <row r="109" spans="8:8">
      <c r="H109" s="1"/>
    </row>
    <row r="110" spans="8:8">
      <c r="H110" s="1"/>
    </row>
  </sheetData>
  <sheetProtection algorithmName="SHA-512" hashValue="7gvTjD49Fqekzcdur8lWEI7r2lGKhY7c6MKN274rhfVERplJrTyftV3inOZrWqJi1M0J9+DDYgmg8ZbuOpnCiw==" saltValue="0r6GU+BuCPG2Z31qHgX0bg==" spinCount="100000" sheet="1" objects="1" scenarios="1"/>
  <mergeCells count="4">
    <mergeCell ref="B4:C4"/>
    <mergeCell ref="E5:F5"/>
    <mergeCell ref="E4:L4"/>
    <mergeCell ref="B1:K1"/>
  </mergeCells>
  <phoneticPr fontId="0" type="noConversion"/>
  <pageMargins left="0.78740157480314965" right="0.78740157480314965" top="0.98425196850393704" bottom="0.39370078740157483" header="0.51181102362204722" footer="0.51181102362204722"/>
  <pageSetup paperSize="9" scale="83" fitToHeight="0" orientation="landscape" horizontalDpi="300" verticalDpi="300" r:id="rId1"/>
  <headerFooter alignWithMargins="0">
    <oddHeader>&amp;LDet Danske Spejderkorps
EGE-division&amp;R&amp;D</oddHeader>
    <oddFooter>&amp;L&amp;F / &amp;A&amp;R&amp;P/&amp;N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113"/>
  <sheetViews>
    <sheetView workbookViewId="0">
      <selection activeCell="A6" sqref="A6"/>
    </sheetView>
  </sheetViews>
  <sheetFormatPr defaultRowHeight="12.75"/>
  <cols>
    <col min="1" max="1" width="54.5703125" customWidth="1"/>
    <col min="2" max="2" width="3.5703125" customWidth="1"/>
    <col min="3" max="3" width="10.7109375" customWidth="1"/>
  </cols>
  <sheetData>
    <row r="1" spans="1:5" ht="38.25" customHeight="1">
      <c r="A1" s="104" t="s">
        <v>64</v>
      </c>
      <c r="B1" s="104"/>
      <c r="C1" s="104"/>
      <c r="D1" s="104"/>
      <c r="E1" s="104"/>
    </row>
    <row r="3" spans="1:5">
      <c r="A3" t="s">
        <v>53</v>
      </c>
    </row>
    <row r="4" spans="1:5" ht="13.5" thickBot="1">
      <c r="A4" t="str">
        <f>IF(Budget!B4=0,B4,Budget!B4)</f>
        <v xml:space="preserve"> </v>
      </c>
      <c r="B4" t="s">
        <v>28</v>
      </c>
      <c r="C4" s="4" t="str">
        <f>IF(Budget!B5=0,B4,Budget!B5)</f>
        <v xml:space="preserve"> </v>
      </c>
    </row>
    <row r="5" spans="1:5">
      <c r="A5" s="40" t="s">
        <v>49</v>
      </c>
      <c r="B5" s="41">
        <v>1</v>
      </c>
      <c r="C5" s="41"/>
      <c r="D5" s="42"/>
    </row>
    <row r="6" spans="1:5">
      <c r="A6" s="49"/>
      <c r="D6" s="43"/>
    </row>
    <row r="7" spans="1:5">
      <c r="A7" s="49"/>
      <c r="B7" s="44"/>
      <c r="C7" s="50"/>
      <c r="D7" s="43"/>
    </row>
    <row r="8" spans="1:5">
      <c r="A8" s="49"/>
      <c r="B8" s="44"/>
      <c r="C8" s="50"/>
      <c r="D8" s="43"/>
    </row>
    <row r="9" spans="1:5">
      <c r="A9" s="49"/>
      <c r="B9" s="44"/>
      <c r="C9" s="50"/>
      <c r="D9" s="43"/>
    </row>
    <row r="10" spans="1:5">
      <c r="A10" s="49"/>
      <c r="B10" s="44"/>
      <c r="C10" s="50"/>
      <c r="D10" s="43"/>
    </row>
    <row r="11" spans="1:5">
      <c r="A11" s="49"/>
      <c r="B11" s="44"/>
      <c r="C11" s="50"/>
      <c r="D11" s="43"/>
    </row>
    <row r="12" spans="1:5" ht="13.5" thickBot="1">
      <c r="A12" s="45" t="s">
        <v>50</v>
      </c>
      <c r="B12" s="46"/>
      <c r="C12" s="46"/>
      <c r="D12" s="47">
        <f>SUM(C7:C11)</f>
        <v>0</v>
      </c>
    </row>
    <row r="13" spans="1:5">
      <c r="A13" s="40" t="s">
        <v>49</v>
      </c>
      <c r="B13" s="41">
        <f>B5+1</f>
        <v>2</v>
      </c>
      <c r="C13" s="41"/>
      <c r="D13" s="42"/>
    </row>
    <row r="14" spans="1:5">
      <c r="A14" s="49"/>
      <c r="D14" s="43"/>
    </row>
    <row r="15" spans="1:5">
      <c r="A15" s="49"/>
      <c r="B15" s="44"/>
      <c r="C15" s="50"/>
      <c r="D15" s="43"/>
    </row>
    <row r="16" spans="1:5">
      <c r="A16" s="49"/>
      <c r="B16" s="44"/>
      <c r="C16" s="50"/>
      <c r="D16" s="43"/>
    </row>
    <row r="17" spans="1:4">
      <c r="A17" s="49"/>
      <c r="B17" s="44"/>
      <c r="C17" s="50"/>
      <c r="D17" s="43"/>
    </row>
    <row r="18" spans="1:4">
      <c r="A18" s="49"/>
      <c r="B18" s="44"/>
      <c r="C18" s="50"/>
      <c r="D18" s="43"/>
    </row>
    <row r="19" spans="1:4">
      <c r="A19" s="49"/>
      <c r="B19" s="44"/>
      <c r="C19" s="50"/>
      <c r="D19" s="43"/>
    </row>
    <row r="20" spans="1:4" ht="13.5" thickBot="1">
      <c r="A20" s="45" t="s">
        <v>50</v>
      </c>
      <c r="B20" s="46"/>
      <c r="C20" s="46"/>
      <c r="D20" s="47">
        <f>SUM(C15:C19)</f>
        <v>0</v>
      </c>
    </row>
    <row r="21" spans="1:4">
      <c r="A21" s="40" t="s">
        <v>49</v>
      </c>
      <c r="B21" s="41">
        <f>B13+1</f>
        <v>3</v>
      </c>
      <c r="C21" s="41"/>
      <c r="D21" s="42"/>
    </row>
    <row r="22" spans="1:4">
      <c r="A22" s="49"/>
      <c r="D22" s="43"/>
    </row>
    <row r="23" spans="1:4">
      <c r="A23" s="49"/>
      <c r="B23" s="44"/>
      <c r="C23" s="50"/>
      <c r="D23" s="43"/>
    </row>
    <row r="24" spans="1:4">
      <c r="A24" s="49"/>
      <c r="B24" s="44"/>
      <c r="C24" s="50"/>
      <c r="D24" s="43"/>
    </row>
    <row r="25" spans="1:4">
      <c r="A25" s="49"/>
      <c r="B25" s="44"/>
      <c r="C25" s="50"/>
      <c r="D25" s="43"/>
    </row>
    <row r="26" spans="1:4">
      <c r="A26" s="49"/>
      <c r="B26" s="44"/>
      <c r="C26" s="50"/>
      <c r="D26" s="43"/>
    </row>
    <row r="27" spans="1:4">
      <c r="A27" s="49"/>
      <c r="B27" s="44"/>
      <c r="C27" s="50"/>
      <c r="D27" s="43"/>
    </row>
    <row r="28" spans="1:4" ht="13.5" thickBot="1">
      <c r="A28" s="45" t="s">
        <v>50</v>
      </c>
      <c r="B28" s="46"/>
      <c r="C28" s="46"/>
      <c r="D28" s="47">
        <f>SUM(C23:C27)</f>
        <v>0</v>
      </c>
    </row>
    <row r="29" spans="1:4">
      <c r="A29" s="40" t="s">
        <v>49</v>
      </c>
      <c r="B29" s="41">
        <f>B21+1</f>
        <v>4</v>
      </c>
      <c r="C29" s="41"/>
      <c r="D29" s="42"/>
    </row>
    <row r="30" spans="1:4">
      <c r="A30" s="49"/>
      <c r="D30" s="43"/>
    </row>
    <row r="31" spans="1:4">
      <c r="A31" s="49"/>
      <c r="B31" s="44"/>
      <c r="C31" s="50"/>
      <c r="D31" s="43"/>
    </row>
    <row r="32" spans="1:4">
      <c r="A32" s="49"/>
      <c r="B32" s="44"/>
      <c r="C32" s="50"/>
      <c r="D32" s="43"/>
    </row>
    <row r="33" spans="1:4">
      <c r="A33" s="49"/>
      <c r="B33" s="44"/>
      <c r="C33" s="50"/>
      <c r="D33" s="43"/>
    </row>
    <row r="34" spans="1:4">
      <c r="A34" s="49"/>
      <c r="B34" s="44"/>
      <c r="C34" s="50"/>
      <c r="D34" s="43"/>
    </row>
    <row r="35" spans="1:4">
      <c r="A35" s="49"/>
      <c r="B35" s="44"/>
      <c r="C35" s="50"/>
      <c r="D35" s="43"/>
    </row>
    <row r="36" spans="1:4" ht="13.5" thickBot="1">
      <c r="A36" s="45" t="s">
        <v>50</v>
      </c>
      <c r="B36" s="46"/>
      <c r="C36" s="46"/>
      <c r="D36" s="47">
        <f>SUM(C31:C35)</f>
        <v>0</v>
      </c>
    </row>
    <row r="37" spans="1:4">
      <c r="A37" s="40" t="s">
        <v>49</v>
      </c>
      <c r="B37" s="41">
        <f>B29+1</f>
        <v>5</v>
      </c>
      <c r="C37" s="41"/>
      <c r="D37" s="42"/>
    </row>
    <row r="38" spans="1:4">
      <c r="A38" s="49"/>
      <c r="D38" s="43"/>
    </row>
    <row r="39" spans="1:4">
      <c r="A39" s="49"/>
      <c r="B39" s="44"/>
      <c r="C39" s="50"/>
      <c r="D39" s="43"/>
    </row>
    <row r="40" spans="1:4">
      <c r="A40" s="49"/>
      <c r="B40" s="44"/>
      <c r="C40" s="50"/>
      <c r="D40" s="43"/>
    </row>
    <row r="41" spans="1:4">
      <c r="A41" s="49"/>
      <c r="B41" s="44"/>
      <c r="C41" s="50"/>
      <c r="D41" s="43"/>
    </row>
    <row r="42" spans="1:4">
      <c r="A42" s="49"/>
      <c r="B42" s="44"/>
      <c r="C42" s="50"/>
      <c r="D42" s="43"/>
    </row>
    <row r="43" spans="1:4">
      <c r="A43" s="49"/>
      <c r="B43" s="44"/>
      <c r="C43" s="50"/>
      <c r="D43" s="43"/>
    </row>
    <row r="44" spans="1:4" ht="13.5" thickBot="1">
      <c r="A44" s="45" t="s">
        <v>50</v>
      </c>
      <c r="B44" s="46"/>
      <c r="C44" s="46"/>
      <c r="D44" s="47">
        <f>SUM(C39:C43)</f>
        <v>0</v>
      </c>
    </row>
    <row r="45" spans="1:4">
      <c r="A45" s="40" t="s">
        <v>49</v>
      </c>
      <c r="B45" s="41">
        <f>B37+1</f>
        <v>6</v>
      </c>
      <c r="C45" s="41"/>
      <c r="D45" s="42"/>
    </row>
    <row r="46" spans="1:4">
      <c r="A46" s="49"/>
      <c r="D46" s="43"/>
    </row>
    <row r="47" spans="1:4">
      <c r="A47" s="49"/>
      <c r="B47" s="44"/>
      <c r="C47" s="50"/>
      <c r="D47" s="43"/>
    </row>
    <row r="48" spans="1:4">
      <c r="A48" s="49"/>
      <c r="B48" s="44"/>
      <c r="C48" s="50"/>
      <c r="D48" s="43"/>
    </row>
    <row r="49" spans="1:4">
      <c r="A49" s="49"/>
      <c r="B49" s="44"/>
      <c r="C49" s="50"/>
      <c r="D49" s="43"/>
    </row>
    <row r="50" spans="1:4">
      <c r="A50" s="49"/>
      <c r="B50" s="44"/>
      <c r="C50" s="50"/>
      <c r="D50" s="43"/>
    </row>
    <row r="51" spans="1:4">
      <c r="A51" s="49"/>
      <c r="B51" s="44"/>
      <c r="C51" s="50"/>
      <c r="D51" s="43"/>
    </row>
    <row r="52" spans="1:4" ht="13.5" thickBot="1">
      <c r="A52" s="45" t="s">
        <v>50</v>
      </c>
      <c r="B52" s="46"/>
      <c r="C52" s="46"/>
      <c r="D52" s="47">
        <f>SUM(C47:C51)</f>
        <v>0</v>
      </c>
    </row>
    <row r="53" spans="1:4">
      <c r="A53" s="40" t="s">
        <v>49</v>
      </c>
      <c r="B53" s="41">
        <f>B45+1</f>
        <v>7</v>
      </c>
      <c r="C53" s="41"/>
      <c r="D53" s="42"/>
    </row>
    <row r="54" spans="1:4">
      <c r="A54" s="49"/>
      <c r="D54" s="43"/>
    </row>
    <row r="55" spans="1:4">
      <c r="A55" s="49"/>
      <c r="B55" s="44"/>
      <c r="C55" s="50"/>
      <c r="D55" s="43"/>
    </row>
    <row r="56" spans="1:4">
      <c r="A56" s="49"/>
      <c r="B56" s="44"/>
      <c r="C56" s="50"/>
      <c r="D56" s="43"/>
    </row>
    <row r="57" spans="1:4">
      <c r="A57" s="49"/>
      <c r="B57" s="44"/>
      <c r="C57" s="50"/>
      <c r="D57" s="43"/>
    </row>
    <row r="58" spans="1:4">
      <c r="A58" s="49"/>
      <c r="B58" s="44"/>
      <c r="C58" s="50"/>
      <c r="D58" s="43"/>
    </row>
    <row r="59" spans="1:4">
      <c r="A59" s="49"/>
      <c r="B59" s="44"/>
      <c r="C59" s="50"/>
      <c r="D59" s="43"/>
    </row>
    <row r="60" spans="1:4" ht="13.5" thickBot="1">
      <c r="A60" s="45" t="s">
        <v>50</v>
      </c>
      <c r="B60" s="46"/>
      <c r="C60" s="46"/>
      <c r="D60" s="47">
        <f>SUM(C55:C59)</f>
        <v>0</v>
      </c>
    </row>
    <row r="61" spans="1:4">
      <c r="A61" s="40" t="s">
        <v>49</v>
      </c>
      <c r="B61" s="41">
        <f>B53+1</f>
        <v>8</v>
      </c>
      <c r="C61" s="41"/>
      <c r="D61" s="42"/>
    </row>
    <row r="62" spans="1:4">
      <c r="A62" s="49"/>
      <c r="D62" s="43"/>
    </row>
    <row r="63" spans="1:4">
      <c r="A63" s="49"/>
      <c r="B63" s="44"/>
      <c r="C63" s="50"/>
      <c r="D63" s="43"/>
    </row>
    <row r="64" spans="1:4">
      <c r="A64" s="49"/>
      <c r="B64" s="44"/>
      <c r="C64" s="50"/>
      <c r="D64" s="43"/>
    </row>
    <row r="65" spans="1:4">
      <c r="A65" s="49"/>
      <c r="B65" s="44"/>
      <c r="C65" s="50"/>
      <c r="D65" s="43"/>
    </row>
    <row r="66" spans="1:4">
      <c r="A66" s="49"/>
      <c r="B66" s="44"/>
      <c r="C66" s="50"/>
      <c r="D66" s="43"/>
    </row>
    <row r="67" spans="1:4">
      <c r="A67" s="49"/>
      <c r="B67" s="44"/>
      <c r="C67" s="50"/>
      <c r="D67" s="43"/>
    </row>
    <row r="68" spans="1:4" ht="13.5" thickBot="1">
      <c r="A68" s="45" t="s">
        <v>50</v>
      </c>
      <c r="B68" s="46"/>
      <c r="C68" s="46"/>
      <c r="D68" s="47">
        <f>SUM(C63:C67)</f>
        <v>0</v>
      </c>
    </row>
    <row r="69" spans="1:4">
      <c r="A69" s="40" t="s">
        <v>49</v>
      </c>
      <c r="B69" s="41">
        <f>B61+1</f>
        <v>9</v>
      </c>
      <c r="C69" s="41"/>
      <c r="D69" s="42"/>
    </row>
    <row r="70" spans="1:4">
      <c r="A70" s="49"/>
      <c r="D70" s="43"/>
    </row>
    <row r="71" spans="1:4">
      <c r="A71" s="49"/>
      <c r="B71" s="44"/>
      <c r="C71" s="50"/>
      <c r="D71" s="43"/>
    </row>
    <row r="72" spans="1:4">
      <c r="A72" s="49"/>
      <c r="B72" s="44"/>
      <c r="C72" s="50"/>
      <c r="D72" s="43"/>
    </row>
    <row r="73" spans="1:4">
      <c r="A73" s="49"/>
      <c r="B73" s="44"/>
      <c r="C73" s="50"/>
      <c r="D73" s="43"/>
    </row>
    <row r="74" spans="1:4">
      <c r="A74" s="49"/>
      <c r="B74" s="44"/>
      <c r="C74" s="50"/>
      <c r="D74" s="43"/>
    </row>
    <row r="75" spans="1:4">
      <c r="A75" s="49"/>
      <c r="B75" s="44"/>
      <c r="C75" s="50"/>
      <c r="D75" s="43"/>
    </row>
    <row r="76" spans="1:4" ht="13.5" thickBot="1">
      <c r="A76" s="45" t="s">
        <v>50</v>
      </c>
      <c r="B76" s="46"/>
      <c r="C76" s="46"/>
      <c r="D76" s="47">
        <f>SUM(C71:C75)</f>
        <v>0</v>
      </c>
    </row>
    <row r="77" spans="1:4">
      <c r="A77" s="40" t="s">
        <v>49</v>
      </c>
      <c r="B77" s="41">
        <f>B69+1</f>
        <v>10</v>
      </c>
      <c r="C77" s="41"/>
      <c r="D77" s="42"/>
    </row>
    <row r="78" spans="1:4">
      <c r="A78" s="49"/>
      <c r="D78" s="43"/>
    </row>
    <row r="79" spans="1:4">
      <c r="A79" s="49"/>
      <c r="B79" s="44"/>
      <c r="C79" s="50"/>
      <c r="D79" s="43"/>
    </row>
    <row r="80" spans="1:4">
      <c r="A80" s="49"/>
      <c r="B80" s="44"/>
      <c r="C80" s="50"/>
      <c r="D80" s="43"/>
    </row>
    <row r="81" spans="1:4">
      <c r="A81" s="49"/>
      <c r="B81" s="44"/>
      <c r="C81" s="50"/>
      <c r="D81" s="43"/>
    </row>
    <row r="82" spans="1:4">
      <c r="A82" s="49"/>
      <c r="B82" s="44"/>
      <c r="C82" s="50"/>
      <c r="D82" s="43"/>
    </row>
    <row r="83" spans="1:4">
      <c r="A83" s="49"/>
      <c r="B83" s="44"/>
      <c r="C83" s="50"/>
      <c r="D83" s="43"/>
    </row>
    <row r="84" spans="1:4" ht="13.5" thickBot="1">
      <c r="A84" s="45" t="s">
        <v>50</v>
      </c>
      <c r="B84" s="46"/>
      <c r="C84" s="46"/>
      <c r="D84" s="47">
        <f>SUM(C79:C83)</f>
        <v>0</v>
      </c>
    </row>
    <row r="85" spans="1:4">
      <c r="A85" s="40" t="s">
        <v>49</v>
      </c>
      <c r="B85" s="41">
        <f>B77+1</f>
        <v>11</v>
      </c>
      <c r="C85" s="41"/>
      <c r="D85" s="42"/>
    </row>
    <row r="86" spans="1:4">
      <c r="A86" s="49"/>
      <c r="D86" s="43"/>
    </row>
    <row r="87" spans="1:4">
      <c r="A87" s="49"/>
      <c r="B87" s="44"/>
      <c r="C87" s="50"/>
      <c r="D87" s="43"/>
    </row>
    <row r="88" spans="1:4">
      <c r="A88" s="49"/>
      <c r="B88" s="44"/>
      <c r="C88" s="50"/>
      <c r="D88" s="43"/>
    </row>
    <row r="89" spans="1:4">
      <c r="A89" s="49"/>
      <c r="B89" s="44"/>
      <c r="C89" s="50"/>
      <c r="D89" s="43"/>
    </row>
    <row r="90" spans="1:4">
      <c r="A90" s="49"/>
      <c r="B90" s="44"/>
      <c r="C90" s="50"/>
      <c r="D90" s="43"/>
    </row>
    <row r="91" spans="1:4">
      <c r="A91" s="49"/>
      <c r="B91" s="44"/>
      <c r="C91" s="50"/>
      <c r="D91" s="43"/>
    </row>
    <row r="92" spans="1:4" ht="13.5" thickBot="1">
      <c r="A92" s="45" t="s">
        <v>50</v>
      </c>
      <c r="B92" s="46"/>
      <c r="C92" s="46"/>
      <c r="D92" s="47">
        <f>SUM(C87:C91)</f>
        <v>0</v>
      </c>
    </row>
    <row r="93" spans="1:4">
      <c r="A93" s="40" t="s">
        <v>49</v>
      </c>
      <c r="B93" s="41">
        <f>B85+1</f>
        <v>12</v>
      </c>
      <c r="C93" s="41"/>
      <c r="D93" s="42"/>
    </row>
    <row r="94" spans="1:4">
      <c r="A94" s="49"/>
      <c r="D94" s="43"/>
    </row>
    <row r="95" spans="1:4">
      <c r="A95" s="49"/>
      <c r="B95" s="44"/>
      <c r="C95" s="50"/>
      <c r="D95" s="43"/>
    </row>
    <row r="96" spans="1:4">
      <c r="A96" s="49"/>
      <c r="B96" s="44"/>
      <c r="C96" s="50"/>
      <c r="D96" s="43"/>
    </row>
    <row r="97" spans="1:4">
      <c r="A97" s="49"/>
      <c r="B97" s="44"/>
      <c r="C97" s="50"/>
      <c r="D97" s="43"/>
    </row>
    <row r="98" spans="1:4">
      <c r="A98" s="49"/>
      <c r="B98" s="44"/>
      <c r="C98" s="50"/>
      <c r="D98" s="43"/>
    </row>
    <row r="99" spans="1:4">
      <c r="A99" s="49"/>
      <c r="B99" s="44"/>
      <c r="C99" s="50"/>
      <c r="D99" s="43"/>
    </row>
    <row r="100" spans="1:4" ht="13.5" thickBot="1">
      <c r="A100" s="45" t="s">
        <v>50</v>
      </c>
      <c r="B100" s="46"/>
      <c r="C100" s="46"/>
      <c r="D100" s="47">
        <f>SUM(C95:C99)</f>
        <v>0</v>
      </c>
    </row>
    <row r="101" spans="1:4">
      <c r="A101" s="40" t="s">
        <v>49</v>
      </c>
      <c r="B101" s="41">
        <f>B93+1</f>
        <v>13</v>
      </c>
      <c r="C101" s="41"/>
      <c r="D101" s="42"/>
    </row>
    <row r="102" spans="1:4">
      <c r="A102" s="49"/>
      <c r="D102" s="43"/>
    </row>
    <row r="103" spans="1:4">
      <c r="A103" s="49"/>
      <c r="B103" s="44"/>
      <c r="C103" s="50"/>
      <c r="D103" s="43"/>
    </row>
    <row r="104" spans="1:4">
      <c r="A104" s="49"/>
      <c r="B104" s="44"/>
      <c r="C104" s="50"/>
      <c r="D104" s="43"/>
    </row>
    <row r="105" spans="1:4">
      <c r="A105" s="49"/>
      <c r="B105" s="44"/>
      <c r="C105" s="50"/>
      <c r="D105" s="43"/>
    </row>
    <row r="106" spans="1:4">
      <c r="A106" s="49"/>
      <c r="B106" s="44"/>
      <c r="C106" s="50"/>
      <c r="D106" s="43"/>
    </row>
    <row r="107" spans="1:4">
      <c r="A107" s="49"/>
      <c r="B107" s="44"/>
      <c r="C107" s="50"/>
      <c r="D107" s="43"/>
    </row>
    <row r="108" spans="1:4" ht="13.5" thickBot="1">
      <c r="A108" s="45" t="s">
        <v>50</v>
      </c>
      <c r="B108" s="46"/>
      <c r="C108" s="46"/>
      <c r="D108" s="47">
        <f>SUM(C103:C107)</f>
        <v>0</v>
      </c>
    </row>
    <row r="109" spans="1:4">
      <c r="D109" s="31"/>
    </row>
    <row r="110" spans="1:4">
      <c r="D110" s="31"/>
    </row>
    <row r="112" spans="1:4" ht="13.5" thickBot="1">
      <c r="A112" t="s">
        <v>51</v>
      </c>
      <c r="D112" s="48">
        <f>SUM(D12:D108)</f>
        <v>0</v>
      </c>
    </row>
    <row r="113" ht="13.5" thickTop="1"/>
  </sheetData>
  <sheetProtection password="CC36" sheet="1" objects="1" scenarios="1"/>
  <mergeCells count="1">
    <mergeCell ref="A1:E1"/>
  </mergeCells>
  <phoneticPr fontId="6" type="noConversion"/>
  <pageMargins left="0.78740157480314965" right="0.74803149606299213" top="0.55118110236220474" bottom="0.39370078740157483" header="0.19685039370078741" footer="0.19685039370078741"/>
  <pageSetup orientation="portrait" r:id="rId1"/>
  <headerFooter alignWithMargins="0">
    <oddHeader>&amp;LDet Danske Spejderkorps
EGE-division&amp;R&amp;D</oddHeader>
    <oddFooter>&amp;L&amp;F / &amp;A&amp;R&amp;P/&amp;N</oddFooter>
  </headerFooter>
  <rowBreaks count="1" manualBreakCount="1">
    <brk id="60"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5</vt:i4>
      </vt:variant>
      <vt:variant>
        <vt:lpstr>Navngivne områder</vt:lpstr>
      </vt:variant>
      <vt:variant>
        <vt:i4>4</vt:i4>
      </vt:variant>
    </vt:vector>
  </HeadingPairs>
  <TitlesOfParts>
    <vt:vector size="9" baseType="lpstr">
      <vt:lpstr>Afregning</vt:lpstr>
      <vt:lpstr>Kørselsbilag</vt:lpstr>
      <vt:lpstr>Budget</vt:lpstr>
      <vt:lpstr>Deltager</vt:lpstr>
      <vt:lpstr>Aktivitet</vt:lpstr>
      <vt:lpstr>Afregning!Udskriftsområde</vt:lpstr>
      <vt:lpstr>Aktivitet!Udskriftsområde</vt:lpstr>
      <vt:lpstr>Budget!Udskriftsområde</vt:lpstr>
      <vt:lpstr>Deltager!Udskriftsområde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Regnskab Juniorturnering 95</dc:title>
  <dc:creator>Sielan</dc:creator>
  <cp:lastModifiedBy>Ole</cp:lastModifiedBy>
  <cp:lastPrinted>2025-01-29T13:19:18Z</cp:lastPrinted>
  <dcterms:created xsi:type="dcterms:W3CDTF">2001-12-06T18:16:29Z</dcterms:created>
  <dcterms:modified xsi:type="dcterms:W3CDTF">2025-01-29T13:21:34Z</dcterms:modified>
</cp:coreProperties>
</file>