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oleda\Dropbox\Ege Division\Økonomi\"/>
    </mc:Choice>
  </mc:AlternateContent>
  <xr:revisionPtr revIDLastSave="0" documentId="13_ncr:1_{977AB376-4778-4FA1-8E6E-AE4DC88C0CCE}" xr6:coauthVersionLast="47" xr6:coauthVersionMax="47" xr10:uidLastSave="{00000000-0000-0000-0000-000000000000}"/>
  <bookViews>
    <workbookView xWindow="25740" yWindow="150" windowWidth="25020" windowHeight="20520" xr2:uid="{00000000-000D-0000-FFFF-FFFF00000000}"/>
  </bookViews>
  <sheets>
    <sheet name="Afregning" sheetId="1" r:id="rId1"/>
    <sheet name="Kørselsbilag" sheetId="2" r:id="rId2"/>
    <sheet name="Budget" sheetId="3" r:id="rId3"/>
    <sheet name="Deltager" sheetId="4" r:id="rId4"/>
    <sheet name="Aktivitet"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BIKDaqC99u2hns6qbd6GN+Og5WpRmVOh38Bo7Me+cAs="/>
    </ext>
  </extLst>
</workbook>
</file>

<file path=xl/calcChain.xml><?xml version="1.0" encoding="utf-8"?>
<calcChain xmlns="http://schemas.openxmlformats.org/spreadsheetml/2006/main">
  <c r="D108" i="5" l="1"/>
  <c r="D100" i="5"/>
  <c r="D92" i="5"/>
  <c r="D84" i="5"/>
  <c r="D76" i="5"/>
  <c r="D68" i="5"/>
  <c r="D60" i="5"/>
  <c r="D52" i="5"/>
  <c r="D44" i="5"/>
  <c r="D36" i="5"/>
  <c r="D28" i="5"/>
  <c r="B21" i="5"/>
  <c r="B29" i="5" s="1"/>
  <c r="B37" i="5" s="1"/>
  <c r="B45" i="5" s="1"/>
  <c r="B53" i="5" s="1"/>
  <c r="B61" i="5" s="1"/>
  <c r="B69" i="5" s="1"/>
  <c r="B77" i="5" s="1"/>
  <c r="B85" i="5" s="1"/>
  <c r="B93" i="5" s="1"/>
  <c r="B101" i="5" s="1"/>
  <c r="D20" i="5"/>
  <c r="D112" i="5" s="1"/>
  <c r="G20" i="3" s="1"/>
  <c r="B13" i="5"/>
  <c r="D12" i="5"/>
  <c r="C4" i="5"/>
  <c r="A4" i="5"/>
  <c r="N36" i="4"/>
  <c r="R24" i="4" s="1"/>
  <c r="N35" i="4"/>
  <c r="G55" i="3" s="1"/>
  <c r="M34" i="4"/>
  <c r="H11" i="4" s="1"/>
  <c r="K34" i="4"/>
  <c r="I34" i="4"/>
  <c r="H9" i="4" s="1"/>
  <c r="G34" i="4"/>
  <c r="U8" i="4" s="1"/>
  <c r="S29" i="4"/>
  <c r="P18" i="4"/>
  <c r="N18" i="4"/>
  <c r="L18" i="4"/>
  <c r="J18" i="4"/>
  <c r="H18" i="4"/>
  <c r="U13" i="4"/>
  <c r="L12" i="4"/>
  <c r="S30" i="4" s="1"/>
  <c r="U11" i="4"/>
  <c r="S11" i="4"/>
  <c r="S10" i="4"/>
  <c r="U10" i="4" s="1"/>
  <c r="H10" i="4"/>
  <c r="S9" i="4"/>
  <c r="S8" i="4"/>
  <c r="E5" i="4"/>
  <c r="E4" i="4"/>
  <c r="C56" i="3"/>
  <c r="B56" i="3"/>
  <c r="C55" i="3"/>
  <c r="B55" i="3"/>
  <c r="C54" i="3"/>
  <c r="B54" i="3"/>
  <c r="B53" i="3"/>
  <c r="I13" i="3"/>
  <c r="H40" i="2"/>
  <c r="E39" i="2"/>
  <c r="D39" i="2"/>
  <c r="H39" i="2" s="1"/>
  <c r="H41" i="2" s="1"/>
  <c r="H16" i="2"/>
  <c r="H15" i="2"/>
  <c r="H17" i="2" s="1"/>
  <c r="I25" i="1"/>
  <c r="I14" i="1"/>
  <c r="I13" i="1"/>
  <c r="I26" i="1" l="1"/>
  <c r="R29" i="4"/>
  <c r="U9" i="4"/>
  <c r="U12" i="4" s="1"/>
  <c r="G19" i="3" s="1"/>
  <c r="I48" i="3" s="1"/>
  <c r="P37" i="4"/>
  <c r="G8" i="3" s="1"/>
  <c r="I14" i="3" s="1"/>
  <c r="G53" i="3"/>
  <c r="G56" i="3"/>
  <c r="S23" i="4"/>
  <c r="R25" i="4"/>
  <c r="S24" i="4"/>
  <c r="G54" i="3"/>
  <c r="R22" i="4"/>
  <c r="H8" i="4"/>
  <c r="R21" i="4"/>
  <c r="S22" i="4"/>
  <c r="R31" i="4"/>
  <c r="R20" i="4"/>
  <c r="S21" i="4"/>
  <c r="R30" i="4"/>
  <c r="S31" i="4"/>
  <c r="S25" i="4"/>
  <c r="R23" i="4"/>
  <c r="S20" i="4"/>
  <c r="I49" i="3" l="1"/>
  <c r="S38" i="4"/>
</calcChain>
</file>

<file path=xl/sharedStrings.xml><?xml version="1.0" encoding="utf-8"?>
<sst xmlns="http://schemas.openxmlformats.org/spreadsheetml/2006/main" count="248" uniqueCount="86">
  <si>
    <r>
      <rPr>
        <sz val="10"/>
        <color rgb="FFFF0000"/>
        <rFont val="Arial"/>
      </rPr>
      <t xml:space="preserve">
Afregning for divisionsarrangement i EGE-division.
Der skal/kan kun skrives i de grå felter.
- Udfyld arrangemnetsnavn og dato.
- Udfyld indtægter og udgifter.
- Udfyld feltet </t>
    </r>
    <r>
      <rPr>
        <i/>
        <sz val="10"/>
        <color rgb="FFFF0000"/>
        <rFont val="Arial"/>
      </rPr>
      <t xml:space="preserve">Bemærkninger </t>
    </r>
    <r>
      <rPr>
        <sz val="10"/>
        <color rgb="FFFF0000"/>
        <rFont val="Arial"/>
      </rPr>
      <t>hvis pengene skal udbetales til en anden person</t>
    </r>
  </si>
  <si>
    <t>Afregning for:</t>
  </si>
  <si>
    <t>Tropstræf</t>
  </si>
  <si>
    <t>Arrangement:</t>
  </si>
  <si>
    <t>Dato:</t>
  </si>
  <si>
    <t>Indtægter</t>
  </si>
  <si>
    <t xml:space="preserve">deltagerbetaling </t>
  </si>
  <si>
    <t>kr</t>
  </si>
  <si>
    <t>Indtægter i alt</t>
  </si>
  <si>
    <t>Udgifter</t>
  </si>
  <si>
    <t xml:space="preserve">Bemærkninger: </t>
  </si>
  <si>
    <t>Til planlægningsmøde</t>
  </si>
  <si>
    <t>Udgifter i alt</t>
  </si>
  <si>
    <t>Over/underskud</t>
  </si>
  <si>
    <t>Underskrift:</t>
  </si>
  <si>
    <t>DET DANSKE SPEJDERKORPS</t>
  </si>
  <si>
    <t>Kørselsbilag for kørsel i egen bil</t>
  </si>
  <si>
    <t xml:space="preserve">Nr. </t>
  </si>
  <si>
    <t>Dato</t>
  </si>
  <si>
    <t>Kursus / arrangement</t>
  </si>
  <si>
    <t>Kørsel fra</t>
  </si>
  <si>
    <t>til :</t>
  </si>
  <si>
    <t xml:space="preserve">Retur (sæt X) : </t>
  </si>
  <si>
    <t>Øvrige bemærkninger</t>
  </si>
  <si>
    <t>Kilometer i alt</t>
  </si>
  <si>
    <t>km á kr.</t>
  </si>
  <si>
    <t>Bro- / færgebillet</t>
  </si>
  <si>
    <t>stk. á kr.</t>
  </si>
  <si>
    <t>(orginal bilag skal vedlægges)</t>
  </si>
  <si>
    <t>Samlede udgifter</t>
  </si>
  <si>
    <t>Navn (ejer)</t>
  </si>
  <si>
    <t>underskrift</t>
  </si>
  <si>
    <t>Skattefri kørselsgodtgørelse kan kun udbetales for kørsel med egen bil - således ikke til firmabiler uden personlig beskatning.
Kørselsgodtgørelse udbetales til aktiviteter, der er arrangeret af Ege Division - dog ikke til planlægningsmøder</t>
  </si>
  <si>
    <t>(original bilag skal vedlægges)</t>
  </si>
  <si>
    <r>
      <rPr>
        <sz val="10"/>
        <color rgb="FFFF0000"/>
        <rFont val="Arial"/>
      </rPr>
      <t xml:space="preserve">
Budget for divisionsarrangement i EGE-division.
Der skal/kan kun skrives i de grå felter.
BEMÆRK: Budgettet fremsendes til godkendelse hos DC og DK før prisen meldes ud til grupperne.
Udfyld arrangemnetsnavn og dato.
Herefter udfyldes de indtægter og udgifter man vurderer.
Deltagerbetaling og udgifter til mad overføres automatisk fra siden "Deltagere"
Udgifter til de enkelte aktiviteter kan evt. indføres på siden "Aktiviteter" og overføres derfra automatisk.
Samtlige sider udskrives ved: Filer/ Udskrift/ markering i udskriftsområde "Hele projektmappen"
</t>
    </r>
    <r>
      <rPr>
        <sz val="10"/>
        <color rgb="FF800080"/>
        <rFont val="Arial"/>
      </rPr>
      <t>Password til beskyttelse af regneark =  ege</t>
    </r>
  </si>
  <si>
    <t>Budget for:</t>
  </si>
  <si>
    <t>Deltagerbetaling</t>
  </si>
  <si>
    <t>Hytteleje</t>
  </si>
  <si>
    <t>Mærker</t>
  </si>
  <si>
    <t>stk</t>
  </si>
  <si>
    <t>Kost</t>
  </si>
  <si>
    <t>Aktiviteter overført fra aktivitetsark</t>
  </si>
  <si>
    <t>Budgetteret over/underskud</t>
  </si>
  <si>
    <t>Pris pr. deltager til divisionen</t>
  </si>
  <si>
    <t>Heraf Hytte/lejrpladsleje</t>
  </si>
  <si>
    <t>Underskrift: arrangementsansvarlig</t>
  </si>
  <si>
    <t xml:space="preserve">Kun de grå felter skal/kan udfyldes.   
Denne del af budgetarket anvendes til indtastning af deltagerantallet:
Der laves enten et samlet skøn for divisionen eller et skøn for hver af grupperne.
BEMÆRK: Hvis der skrives i linien for divisionen, er det dette tal der anvendes
Der er mulighed for at angive 4 deltagerpriser, for eksempel ved divisionsturneringer, hvor der er forskellig deltagelse afhængig af alder.
Ud for deltagerprisen angives, hvor stor en andel denne deltagelse udgør, af et evt. lejemål.
Ligeledes angives ud for hver prisgruppe pris til mad og antal dage
Ud fra de indtastede tal vil der blive kalkuleret en deltagerpris for hver af prisgrupperne.
Den kalkulerede deltagerpris svarer til mad + andel af evt. leje + andel af udgifter iøvrigt.
Ud fra den kalkulerede deltagerpris sættes den endelige pris som skal opkræves.
Dette tal overføres automatisk til budgetarket og indgår i det endelige budget.
</t>
  </si>
  <si>
    <t>Budget for EGE-division</t>
  </si>
  <si>
    <t xml:space="preserve"> </t>
  </si>
  <si>
    <t>Dato for arrangement:</t>
  </si>
  <si>
    <t>Mad</t>
  </si>
  <si>
    <t>Kalkuleret deltagerpris</t>
  </si>
  <si>
    <t>Deltagerpris som opkræves</t>
  </si>
  <si>
    <t>Lejefordeling</t>
  </si>
  <si>
    <t>Pris/deltager/dag</t>
  </si>
  <si>
    <t>Antal dage</t>
  </si>
  <si>
    <t>Mad/ deltager i alt</t>
  </si>
  <si>
    <t>Samlet udgift til mad</t>
  </si>
  <si>
    <t>Deltagerpris 1</t>
  </si>
  <si>
    <t>Deltagerpris 2</t>
  </si>
  <si>
    <t>Deltagerpris 3</t>
  </si>
  <si>
    <t>Deltagerpris 4</t>
  </si>
  <si>
    <t>Hytte-/lejpladsleje:</t>
  </si>
  <si>
    <t>kr.</t>
  </si>
  <si>
    <t>Deltagere</t>
  </si>
  <si>
    <t>Pris 1</t>
  </si>
  <si>
    <t>I alt</t>
  </si>
  <si>
    <t>Pris 2</t>
  </si>
  <si>
    <t>Pris 3</t>
  </si>
  <si>
    <t>Pris 4</t>
  </si>
  <si>
    <t>Deltagerpris i alt</t>
  </si>
  <si>
    <t>Heraf hytteleje</t>
  </si>
  <si>
    <t>Vurderet antal deltagere fra divisonen ialt</t>
  </si>
  <si>
    <t>Divisionen</t>
  </si>
  <si>
    <t>Eller vurderet antal deltagere fra de enkelte grupper.</t>
  </si>
  <si>
    <t>Ialt deltagere pr. prisgruppe</t>
  </si>
  <si>
    <t>Antal deltagere i alt</t>
  </si>
  <si>
    <t>Antal enheder til lejefordeling</t>
  </si>
  <si>
    <t>Deltagerpris I alt</t>
  </si>
  <si>
    <t>Kontrol leje</t>
  </si>
  <si>
    <t>Dette ark anvendes ved vurdering af omkostninger til de enkelt aktiviteter.
Angiv aktivitetens navn, og beskriv udgifter.
Den samlede udgift for alle aktiviteter overføres automatisk til budgetarket.</t>
  </si>
  <si>
    <t>Budget for</t>
  </si>
  <si>
    <t>Aktivitet</t>
  </si>
  <si>
    <t>Udgift til aktivitet</t>
  </si>
  <si>
    <t>Udgifter aktiviteter i alt, Overføres til budgetark</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</si>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</sst>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
    <numFmt numFmtId="166" formatCode="_ &quot;kr.&quot;\ * #,##0.00_ ;_ &quot;kr.&quot;\ * \-#,##0.00_ ;_ &quot;kr.&quot;\ * &quot;-&quot;??_ ;_ @_ "/>
  </numFmts>
  <fonts count="15">
    <font>
      <sz val="10"/>
      <color rgb="FF000000"/>
      <name val="Calibri"/>
      <scheme val="minor"/>
    </font>
    <font>
      <sz val="10"/>
      <color rgb="FFFF0000"/>
      <name val="Arial"/>
    </font>
    <font>
      <sz val="10"/>
      <color theme="1"/>
      <name val="Calibri"/>
    </font>
    <font>
      <sz val="10"/>
      <color theme="1"/>
      <name val="Arial"/>
    </font>
    <font>
      <sz val="10"/>
      <name val="Calibri"/>
    </font>
    <font>
      <sz val="10"/>
      <color rgb="FFFFFFFF"/>
      <name val="Arial"/>
    </font>
    <font>
      <u/>
      <sz val="10"/>
      <color theme="1"/>
      <name val="Arial"/>
    </font>
    <font>
      <sz val="14"/>
      <color theme="1"/>
      <name val="Neo tech"/>
    </font>
    <font>
      <b/>
      <u/>
      <sz val="12"/>
      <color theme="1"/>
      <name val="Arial"/>
    </font>
    <font>
      <sz val="8"/>
      <color theme="1"/>
      <name val="Arial"/>
    </font>
    <font>
      <sz val="8"/>
      <color theme="1"/>
      <name val="Comic Sans MS"/>
    </font>
    <font>
      <b/>
      <sz val="10"/>
      <color theme="1"/>
      <name val="Arial"/>
    </font>
    <font>
      <b/>
      <sz val="10"/>
      <color rgb="FF3366FF"/>
      <name val="Arial"/>
    </font>
    <font>
      <i/>
      <sz val="10"/>
      <color rgb="FFFF0000"/>
      <name val="Arial"/>
    </font>
    <font>
      <sz val="10"/>
      <color rgb="FF800080"/>
      <name val="Arial"/>
    </font>
  </fonts>
  <fills count="5">
    <fill>
      <patternFill patternType="none"/>
    </fill>
    <fill>
      <patternFill patternType="gray125"/>
    </fill>
    <fill>
      <patternFill patternType="solid">
        <fgColor rgb="FFE3E3E3"/>
        <bgColor rgb="FFE3E3E3"/>
      </patternFill>
    </fill>
    <fill>
      <patternFill patternType="solid">
        <fgColor rgb="FFFFFFFF"/>
        <bgColor rgb="FFFFFFFF"/>
      </patternFill>
    </fill>
    <fill>
      <patternFill patternType="solid">
        <fgColor rgb="FFC0C0C0"/>
        <bgColor rgb="FFC0C0C0"/>
      </patternFill>
    </fill>
  </fills>
  <borders count="27">
    <border>
      <left/>
      <right/>
      <top/>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bottom style="thin">
        <color rgb="FF000000"/>
      </bottom>
      <diagonal/>
    </border>
    <border>
      <left/>
      <right/>
      <top style="hair">
        <color rgb="FF000000"/>
      </top>
      <bottom/>
      <diagonal/>
    </border>
    <border>
      <left/>
      <right/>
      <top style="thin">
        <color rgb="FF000000"/>
      </top>
      <bottom style="double">
        <color rgb="FF000000"/>
      </bottom>
      <diagonal/>
    </border>
    <border>
      <left/>
      <right/>
      <top/>
      <bottom/>
      <diagonal/>
    </border>
    <border>
      <left/>
      <right/>
      <top style="thin">
        <color rgb="FF000000"/>
      </top>
      <bottom style="thin">
        <color rgb="FF000000"/>
      </bottom>
      <diagonal/>
    </border>
    <border>
      <left/>
      <right/>
      <top/>
      <bottom style="hair">
        <color rgb="FF000000"/>
      </bottom>
      <diagonal/>
    </border>
    <border>
      <left/>
      <right/>
      <top/>
      <bottom/>
      <diagonal/>
    </border>
    <border>
      <left/>
      <right/>
      <top/>
      <bottom/>
      <diagonal/>
    </border>
    <border>
      <left/>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hair">
        <color rgb="FF000000"/>
      </top>
      <bottom style="hair">
        <color rgb="FF000000"/>
      </bottom>
      <diagonal/>
    </border>
    <border>
      <left/>
      <right style="medium">
        <color rgb="FF000000"/>
      </right>
      <top/>
      <bottom/>
      <diagonal/>
    </border>
    <border>
      <left style="hair">
        <color rgb="FF000000"/>
      </left>
      <right style="hair">
        <color rgb="FF000000"/>
      </right>
      <top style="hair">
        <color rgb="FF000000"/>
      </top>
      <bottom style="hair">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06">
    <xf numFmtId="0" fontId="0" fillId="0" borderId="0" xfId="0"/>
    <xf numFmtId="0" fontId="2" fillId="0" borderId="0" xfId="0" applyFont="1"/>
    <xf numFmtId="0" fontId="3" fillId="0" borderId="0" xfId="0" applyFont="1" applyAlignment="1">
      <alignment horizontal="left"/>
    </xf>
    <xf numFmtId="0" fontId="3" fillId="2" borderId="4" xfId="0" applyFont="1" applyFill="1" applyBorder="1"/>
    <xf numFmtId="14" fontId="3" fillId="0" borderId="0" xfId="0" applyNumberFormat="1" applyFont="1"/>
    <xf numFmtId="2" fontId="3" fillId="2" borderId="4" xfId="0" applyNumberFormat="1" applyFont="1" applyFill="1" applyBorder="1"/>
    <xf numFmtId="0" fontId="3" fillId="0" borderId="3" xfId="0" applyFont="1" applyBorder="1"/>
    <xf numFmtId="1" fontId="5" fillId="0" borderId="0" xfId="0" applyNumberFormat="1" applyFont="1"/>
    <xf numFmtId="2" fontId="3" fillId="0" borderId="5" xfId="0" applyNumberFormat="1" applyFont="1" applyBorder="1"/>
    <xf numFmtId="0" fontId="3" fillId="0" borderId="0" xfId="0" applyFont="1"/>
    <xf numFmtId="2" fontId="3" fillId="0" borderId="0" xfId="0" applyNumberFormat="1" applyFont="1"/>
    <xf numFmtId="164" fontId="3" fillId="0" borderId="0" xfId="0" applyNumberFormat="1" applyFont="1"/>
    <xf numFmtId="0" fontId="3" fillId="0" borderId="6" xfId="0" applyFont="1" applyBorder="1"/>
    <xf numFmtId="2" fontId="3" fillId="0" borderId="7" xfId="0" applyNumberFormat="1" applyFont="1" applyBorder="1"/>
    <xf numFmtId="0" fontId="1" fillId="0" borderId="0" xfId="0" applyFont="1"/>
    <xf numFmtId="0" fontId="7" fillId="0" borderId="0" xfId="0" applyFont="1"/>
    <xf numFmtId="0" fontId="3" fillId="0" borderId="0" xfId="0" applyFont="1" applyAlignment="1">
      <alignment horizontal="right"/>
    </xf>
    <xf numFmtId="0" fontId="8" fillId="0" borderId="0" xfId="0" applyFont="1"/>
    <xf numFmtId="165" fontId="9" fillId="3" borderId="8" xfId="0" applyNumberFormat="1" applyFont="1" applyFill="1" applyBorder="1" applyAlignment="1">
      <alignment vertical="center"/>
    </xf>
    <xf numFmtId="0" fontId="10" fillId="0" borderId="5" xfId="0" applyFont="1" applyBorder="1"/>
    <xf numFmtId="0" fontId="9" fillId="0" borderId="0" xfId="0" applyFont="1" applyAlignment="1">
      <alignment horizontal="center"/>
    </xf>
    <xf numFmtId="0" fontId="9" fillId="0" borderId="5" xfId="0" applyFont="1" applyBorder="1"/>
    <xf numFmtId="0" fontId="9" fillId="0" borderId="0" xfId="0" applyFont="1"/>
    <xf numFmtId="2" fontId="9" fillId="0" borderId="5" xfId="0" applyNumberFormat="1" applyFont="1" applyBorder="1" applyAlignment="1">
      <alignment horizontal="center"/>
    </xf>
    <xf numFmtId="49" fontId="9" fillId="3" borderId="10" xfId="0" quotePrefix="1" applyNumberFormat="1" applyFont="1" applyFill="1" applyBorder="1" applyAlignment="1">
      <alignment vertical="center"/>
    </xf>
    <xf numFmtId="0" fontId="9" fillId="0" borderId="1" xfId="0" applyFont="1" applyBorder="1"/>
    <xf numFmtId="166" fontId="10" fillId="0" borderId="5" xfId="0" applyNumberFormat="1" applyFont="1" applyBorder="1"/>
    <xf numFmtId="166" fontId="9" fillId="0" borderId="7" xfId="0" applyNumberFormat="1" applyFont="1" applyBorder="1"/>
    <xf numFmtId="0" fontId="9" fillId="4" borderId="8" xfId="0" applyFont="1" applyFill="1" applyBorder="1" applyAlignment="1">
      <alignment horizontal="center"/>
    </xf>
    <xf numFmtId="0" fontId="9" fillId="4" borderId="8" xfId="0" applyFont="1" applyFill="1" applyBorder="1"/>
    <xf numFmtId="4" fontId="9" fillId="0" borderId="0" xfId="0" applyNumberFormat="1" applyFont="1" applyAlignment="1">
      <alignment horizontal="center"/>
    </xf>
    <xf numFmtId="49" fontId="9" fillId="0" borderId="0" xfId="0" applyNumberFormat="1" applyFont="1" applyAlignment="1">
      <alignment horizontal="center"/>
    </xf>
    <xf numFmtId="14" fontId="3" fillId="2" borderId="4" xfId="0" applyNumberFormat="1" applyFont="1" applyFill="1" applyBorder="1"/>
    <xf numFmtId="1" fontId="3" fillId="0" borderId="3" xfId="0" applyNumberFormat="1" applyFont="1" applyBorder="1"/>
    <xf numFmtId="1" fontId="3" fillId="2" borderId="4" xfId="0" applyNumberFormat="1" applyFont="1" applyFill="1" applyBorder="1"/>
    <xf numFmtId="1" fontId="3" fillId="0" borderId="5" xfId="0" applyNumberFormat="1" applyFont="1" applyBorder="1"/>
    <xf numFmtId="0" fontId="3" fillId="0" borderId="3" xfId="0" applyFont="1" applyBorder="1" applyAlignment="1">
      <alignment horizontal="left"/>
    </xf>
    <xf numFmtId="1" fontId="3" fillId="0" borderId="9" xfId="0" applyNumberFormat="1" applyFont="1" applyBorder="1"/>
    <xf numFmtId="1" fontId="3" fillId="0" borderId="7" xfId="0" applyNumberFormat="1" applyFont="1" applyBorder="1"/>
    <xf numFmtId="1" fontId="3" fillId="0" borderId="0" xfId="0" applyNumberFormat="1" applyFont="1"/>
    <xf numFmtId="49" fontId="3" fillId="0" borderId="0" xfId="0" applyNumberFormat="1" applyFont="1"/>
    <xf numFmtId="1" fontId="3" fillId="0" borderId="0" xfId="0" applyNumberFormat="1" applyFont="1" applyAlignment="1">
      <alignment horizontal="left"/>
    </xf>
    <xf numFmtId="1" fontId="3" fillId="0" borderId="3" xfId="0" applyNumberFormat="1" applyFont="1" applyBorder="1" applyAlignment="1">
      <alignment horizontal="left"/>
    </xf>
    <xf numFmtId="0" fontId="3" fillId="0" borderId="5" xfId="0" applyFont="1" applyBorder="1"/>
    <xf numFmtId="0" fontId="3" fillId="0" borderId="0" xfId="0" applyFont="1" applyAlignment="1">
      <alignment wrapText="1"/>
    </xf>
    <xf numFmtId="0" fontId="3" fillId="0" borderId="14" xfId="0" applyFont="1" applyBorder="1"/>
    <xf numFmtId="0" fontId="3" fillId="2" borderId="15" xfId="0" applyFont="1" applyFill="1" applyBorder="1" applyAlignment="1">
      <alignment horizontal="center"/>
    </xf>
    <xf numFmtId="0" fontId="5" fillId="0" borderId="0" xfId="0" applyFont="1" applyAlignment="1">
      <alignment horizontal="center"/>
    </xf>
    <xf numFmtId="0" fontId="5" fillId="0" borderId="0" xfId="0" applyFont="1"/>
    <xf numFmtId="0" fontId="11" fillId="0" borderId="0" xfId="0" applyFont="1"/>
    <xf numFmtId="0" fontId="3" fillId="0" borderId="14" xfId="0" applyFont="1" applyBorder="1" applyAlignment="1">
      <alignment horizontal="center"/>
    </xf>
    <xf numFmtId="0" fontId="5" fillId="0" borderId="16" xfId="0" applyFont="1" applyBorder="1" applyAlignment="1">
      <alignment horizontal="center"/>
    </xf>
    <xf numFmtId="0" fontId="5" fillId="0" borderId="3" xfId="0" applyFont="1" applyBorder="1" applyAlignment="1">
      <alignment horizontal="center"/>
    </xf>
    <xf numFmtId="0" fontId="3" fillId="0" borderId="3" xfId="0" applyFont="1" applyBorder="1" applyAlignment="1">
      <alignment horizontal="center"/>
    </xf>
    <xf numFmtId="0" fontId="3" fillId="0" borderId="16" xfId="0" applyFont="1" applyBorder="1" applyAlignment="1">
      <alignment horizontal="center"/>
    </xf>
    <xf numFmtId="0" fontId="5" fillId="0" borderId="14" xfId="0" applyFont="1" applyBorder="1" applyAlignment="1">
      <alignment horizontal="left"/>
    </xf>
    <xf numFmtId="0" fontId="5" fillId="0" borderId="16" xfId="0" applyFont="1" applyBorder="1"/>
    <xf numFmtId="0" fontId="12" fillId="0" borderId="0" xfId="0" applyFont="1"/>
    <xf numFmtId="1" fontId="3" fillId="2" borderId="17" xfId="0" applyNumberFormat="1" applyFont="1" applyFill="1" applyBorder="1"/>
    <xf numFmtId="2" fontId="5" fillId="0" borderId="16" xfId="0" applyNumberFormat="1" applyFont="1" applyBorder="1"/>
    <xf numFmtId="0" fontId="3" fillId="2" borderId="17" xfId="0" applyFont="1" applyFill="1" applyBorder="1"/>
    <xf numFmtId="2" fontId="5" fillId="0" borderId="3" xfId="0" applyNumberFormat="1" applyFont="1" applyBorder="1"/>
    <xf numFmtId="2" fontId="3" fillId="0" borderId="3" xfId="0" applyNumberFormat="1" applyFont="1" applyBorder="1"/>
    <xf numFmtId="2" fontId="3" fillId="0" borderId="16" xfId="0" applyNumberFormat="1" applyFont="1" applyBorder="1"/>
    <xf numFmtId="0" fontId="5" fillId="0" borderId="14" xfId="0" applyFont="1" applyBorder="1"/>
    <xf numFmtId="1" fontId="3" fillId="0" borderId="14" xfId="0" applyNumberFormat="1" applyFont="1" applyBorder="1"/>
    <xf numFmtId="0" fontId="3" fillId="0" borderId="3" xfId="0" quotePrefix="1" applyFont="1" applyBorder="1" applyAlignment="1">
      <alignment horizontal="left"/>
    </xf>
    <xf numFmtId="2" fontId="5" fillId="0" borderId="14" xfId="0" applyNumberFormat="1" applyFont="1" applyBorder="1"/>
    <xf numFmtId="0" fontId="3" fillId="0" borderId="16" xfId="0" applyFont="1" applyBorder="1"/>
    <xf numFmtId="0" fontId="5" fillId="0" borderId="3" xfId="0" applyFont="1" applyBorder="1"/>
    <xf numFmtId="0" fontId="3" fillId="0" borderId="18" xfId="0" applyFont="1" applyBorder="1"/>
    <xf numFmtId="0" fontId="3" fillId="0" borderId="19" xfId="0" applyFont="1" applyBorder="1"/>
    <xf numFmtId="0" fontId="3" fillId="0" borderId="20" xfId="0" applyFont="1" applyBorder="1"/>
    <xf numFmtId="0" fontId="3" fillId="2" borderId="21" xfId="0" applyFont="1" applyFill="1" applyBorder="1"/>
    <xf numFmtId="0" fontId="3" fillId="0" borderId="22" xfId="0" applyFont="1" applyBorder="1"/>
    <xf numFmtId="0" fontId="3" fillId="0" borderId="23" xfId="0" applyFont="1" applyBorder="1"/>
    <xf numFmtId="1" fontId="3" fillId="2" borderId="23" xfId="0" applyNumberFormat="1" applyFont="1" applyFill="1" applyBorder="1"/>
    <xf numFmtId="0" fontId="3" fillId="0" borderId="24" xfId="0" applyFont="1" applyBorder="1"/>
    <xf numFmtId="0" fontId="3" fillId="0" borderId="25" xfId="0" applyFont="1" applyBorder="1"/>
    <xf numFmtId="1" fontId="3" fillId="0" borderId="26" xfId="0" applyNumberFormat="1" applyFont="1" applyBorder="1"/>
    <xf numFmtId="0" fontId="1" fillId="0" borderId="0" xfId="0" applyFont="1" applyAlignment="1">
      <alignment wrapText="1"/>
    </xf>
    <xf numFmtId="0" fontId="0" fillId="0" borderId="0" xfId="0"/>
    <xf numFmtId="0" fontId="3" fillId="0" borderId="1" xfId="0" applyFont="1" applyBorder="1"/>
    <xf numFmtId="0" fontId="4" fillId="0" borderId="1" xfId="0" applyFont="1" applyBorder="1"/>
    <xf numFmtId="0" fontId="3" fillId="2" borderId="2" xfId="0" applyFont="1" applyFill="1" applyBorder="1"/>
    <xf numFmtId="0" fontId="4" fillId="0" borderId="3" xfId="0" applyFont="1" applyBorder="1"/>
    <xf numFmtId="0" fontId="6" fillId="0" borderId="0" xfId="0" applyFont="1" applyAlignment="1">
      <alignment horizontal="center"/>
    </xf>
    <xf numFmtId="0" fontId="10" fillId="0" borderId="0" xfId="0" applyFont="1" applyAlignment="1">
      <alignment horizontal="center"/>
    </xf>
    <xf numFmtId="0" fontId="10" fillId="0" borderId="5" xfId="0" applyFont="1" applyBorder="1" applyAlignment="1">
      <alignment horizontal="left"/>
    </xf>
    <xf numFmtId="0" fontId="4" fillId="0" borderId="5" xfId="0" applyFont="1" applyBorder="1"/>
    <xf numFmtId="0" fontId="10" fillId="0" borderId="9" xfId="0" applyFont="1" applyBorder="1" applyAlignment="1">
      <alignment horizontal="left"/>
    </xf>
    <xf numFmtId="0" fontId="4" fillId="0" borderId="9" xfId="0" applyFont="1" applyBorder="1"/>
    <xf numFmtId="0" fontId="9" fillId="0" borderId="1" xfId="0" applyFont="1" applyBorder="1" applyAlignment="1">
      <alignment horizontal="center"/>
    </xf>
    <xf numFmtId="165" fontId="9" fillId="3" borderId="11" xfId="0" applyNumberFormat="1" applyFont="1" applyFill="1" applyBorder="1" applyAlignment="1">
      <alignment horizontal="center" vertical="center"/>
    </xf>
    <xf numFmtId="0" fontId="4" fillId="0" borderId="12" xfId="0" applyFont="1" applyBorder="1"/>
    <xf numFmtId="0" fontId="9" fillId="0" borderId="0" xfId="0" applyFont="1" applyAlignment="1">
      <alignment horizontal="center"/>
    </xf>
    <xf numFmtId="0" fontId="9" fillId="0" borderId="5" xfId="0" applyFont="1" applyBorder="1" applyAlignment="1">
      <alignment horizontal="center"/>
    </xf>
    <xf numFmtId="0" fontId="9" fillId="0" borderId="0" xfId="0" applyFont="1" applyAlignment="1">
      <alignment horizontal="center" wrapText="1"/>
    </xf>
    <xf numFmtId="0" fontId="9" fillId="0" borderId="13" xfId="0" applyFont="1" applyBorder="1" applyAlignment="1">
      <alignment horizontal="center"/>
    </xf>
    <xf numFmtId="0" fontId="4" fillId="0" borderId="13" xfId="0" applyFont="1" applyBorder="1"/>
    <xf numFmtId="0" fontId="3" fillId="0" borderId="3" xfId="0" applyFont="1" applyBorder="1"/>
    <xf numFmtId="0" fontId="1" fillId="0" borderId="0" xfId="0" applyFont="1" applyAlignment="1">
      <alignment horizontal="left" wrapText="1"/>
    </xf>
    <xf numFmtId="0" fontId="3" fillId="0" borderId="0" xfId="0" applyFont="1"/>
    <xf numFmtId="14" fontId="3" fillId="0" borderId="0" xfId="0" applyNumberFormat="1" applyFont="1" applyAlignment="1">
      <alignment horizontal="left"/>
    </xf>
    <xf numFmtId="0" fontId="3" fillId="2" borderId="14" xfId="0" applyFont="1" applyFill="1" applyBorder="1"/>
    <xf numFmtId="0" fontId="9" fillId="0" borderId="1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9525</xdr:rowOff>
    </xdr:from>
    <xdr:ext cx="752475" cy="771525"/>
    <xdr:pic>
      <xdr:nvPicPr>
        <xdr:cNvPr id="2" name="image1.png" descr="G:\GRAFIK\2001\Logoer\logo_juni2003_str2-2_300dpi.gif">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657225</xdr:colOff>
      <xdr:row>1</xdr:row>
      <xdr:rowOff>28575</xdr:rowOff>
    </xdr:from>
    <xdr:ext cx="1504950" cy="923925"/>
    <xdr:pic>
      <xdr:nvPicPr>
        <xdr:cNvPr id="3" name="image2.png" descr="G:\GRAFIK.PCX\209_1\DISK_4\GOKART.PCX">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66675</xdr:colOff>
      <xdr:row>24</xdr:row>
      <xdr:rowOff>28575</xdr:rowOff>
    </xdr:from>
    <xdr:ext cx="752475" cy="771525"/>
    <xdr:pic>
      <xdr:nvPicPr>
        <xdr:cNvPr id="4" name="image1.png" descr="G:\GRAFIK\2001\Logoer\logo_juni2003_str2-2_300dpi.gif">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647700</xdr:colOff>
      <xdr:row>24</xdr:row>
      <xdr:rowOff>123825</xdr:rowOff>
    </xdr:from>
    <xdr:ext cx="1504950" cy="866775"/>
    <xdr:pic>
      <xdr:nvPicPr>
        <xdr:cNvPr id="5" name="image2.png" descr="G:\GRAFIK.PCX\209_1\DISK_4\GOKART.PCX">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57"/>
  <sheetViews>
    <sheetView tabSelected="1" workbookViewId="0">
      <selection activeCell="E47" sqref="E47"/>
    </sheetView>
  </sheetViews>
  <sheetFormatPr defaultColWidth="14.42578125" defaultRowHeight="15" customHeight="1"/>
  <cols>
    <col min="1" max="1" width="11.85546875" customWidth="1"/>
    <col min="2" max="2" width="28.85546875" customWidth="1"/>
    <col min="3" max="3" width="7" customWidth="1"/>
    <col min="4" max="4" width="2.28515625" customWidth="1"/>
    <col min="5" max="5" width="12.140625" customWidth="1"/>
    <col min="6" max="6" width="3.5703125" customWidth="1"/>
    <col min="7" max="7" width="13.5703125" customWidth="1"/>
    <col min="8" max="8" width="3.7109375" customWidth="1"/>
    <col min="9" max="9" width="32.28515625" customWidth="1"/>
    <col min="10" max="10" width="5.28515625" customWidth="1"/>
    <col min="11" max="26" width="8.7109375" customWidth="1"/>
  </cols>
  <sheetData>
    <row r="1" spans="1:10" ht="78" customHeight="1">
      <c r="A1" s="80" t="s">
        <v>0</v>
      </c>
      <c r="B1" s="81"/>
      <c r="C1" s="81"/>
      <c r="D1" s="81"/>
      <c r="E1" s="81"/>
      <c r="F1" s="81"/>
      <c r="G1" s="81"/>
      <c r="H1" s="81"/>
      <c r="I1" s="81"/>
    </row>
    <row r="2" spans="1:10" ht="12.75" customHeight="1"/>
    <row r="3" spans="1:10" ht="12.75" customHeight="1">
      <c r="A3" s="1" t="s">
        <v>1</v>
      </c>
      <c r="B3" s="82" t="s">
        <v>2</v>
      </c>
      <c r="C3" s="83"/>
      <c r="D3" s="83"/>
      <c r="E3" s="83"/>
      <c r="F3" s="83"/>
      <c r="G3" s="83"/>
    </row>
    <row r="4" spans="1:10" ht="12.75" customHeight="1">
      <c r="A4" s="1" t="s">
        <v>3</v>
      </c>
      <c r="B4" s="84"/>
      <c r="C4" s="85"/>
      <c r="D4" s="85"/>
      <c r="E4" s="85"/>
      <c r="F4" s="85"/>
      <c r="G4" s="85"/>
    </row>
    <row r="5" spans="1:10" ht="12.75" customHeight="1">
      <c r="A5" s="2" t="s">
        <v>4</v>
      </c>
      <c r="B5" s="3"/>
    </row>
    <row r="6" spans="1:10" ht="12.75" customHeight="1">
      <c r="A6" s="4"/>
    </row>
    <row r="7" spans="1:10" ht="12.75" customHeight="1">
      <c r="A7" s="4" t="s">
        <v>5</v>
      </c>
    </row>
    <row r="8" spans="1:10" ht="12.75" customHeight="1">
      <c r="A8" s="4"/>
      <c r="B8" s="84" t="s">
        <v>6</v>
      </c>
      <c r="C8" s="85"/>
      <c r="D8" s="85"/>
      <c r="E8" s="85"/>
      <c r="G8" s="5"/>
      <c r="H8" s="1" t="s">
        <v>7</v>
      </c>
    </row>
    <row r="9" spans="1:10" ht="12.75" customHeight="1">
      <c r="B9" s="84"/>
      <c r="C9" s="85"/>
      <c r="D9" s="85"/>
      <c r="E9" s="85"/>
      <c r="F9" s="6"/>
      <c r="G9" s="5"/>
      <c r="H9" s="1" t="s">
        <v>7</v>
      </c>
    </row>
    <row r="10" spans="1:10" ht="12.75" customHeight="1">
      <c r="B10" s="84"/>
      <c r="C10" s="85"/>
      <c r="D10" s="85"/>
      <c r="E10" s="85"/>
      <c r="F10" s="6"/>
      <c r="G10" s="5"/>
      <c r="H10" s="1" t="s">
        <v>7</v>
      </c>
    </row>
    <row r="11" spans="1:10" ht="12.75" customHeight="1">
      <c r="B11" s="84"/>
      <c r="C11" s="85"/>
      <c r="D11" s="85"/>
      <c r="E11" s="85"/>
      <c r="F11" s="6"/>
      <c r="G11" s="5"/>
      <c r="H11" s="1" t="s">
        <v>7</v>
      </c>
    </row>
    <row r="12" spans="1:10" ht="12.75" customHeight="1">
      <c r="B12" s="84"/>
      <c r="C12" s="85"/>
      <c r="D12" s="85"/>
      <c r="E12" s="85"/>
      <c r="F12" s="6"/>
      <c r="G12" s="5"/>
      <c r="H12" s="1" t="s">
        <v>7</v>
      </c>
    </row>
    <row r="13" spans="1:10" ht="12.75" customHeight="1">
      <c r="B13" s="84"/>
      <c r="C13" s="85"/>
      <c r="D13" s="85"/>
      <c r="E13" s="85"/>
      <c r="F13" s="6"/>
      <c r="G13" s="5"/>
      <c r="H13" s="1" t="s">
        <v>7</v>
      </c>
      <c r="I13" s="7">
        <f>SUM(G9:G13)</f>
        <v>0</v>
      </c>
    </row>
    <row r="14" spans="1:10" ht="12.75" customHeight="1">
      <c r="A14" s="1" t="s">
        <v>8</v>
      </c>
      <c r="I14" s="8">
        <f>SUM(G8:G13)</f>
        <v>0</v>
      </c>
      <c r="J14" s="1" t="s">
        <v>7</v>
      </c>
    </row>
    <row r="15" spans="1:10" ht="12.75" customHeight="1"/>
    <row r="16" spans="1:10" ht="12.75" customHeight="1">
      <c r="A16" s="1" t="s">
        <v>9</v>
      </c>
      <c r="I16" s="9" t="s">
        <v>10</v>
      </c>
    </row>
    <row r="17" spans="1:10" ht="12.75" customHeight="1">
      <c r="A17" s="1">
        <v>1</v>
      </c>
      <c r="B17" s="84"/>
      <c r="C17" s="85"/>
      <c r="D17" s="85"/>
      <c r="E17" s="85"/>
      <c r="F17" s="6"/>
      <c r="G17" s="5"/>
      <c r="H17" s="10" t="s">
        <v>7</v>
      </c>
      <c r="I17" s="10" t="s">
        <v>11</v>
      </c>
    </row>
    <row r="18" spans="1:10" ht="12.75" customHeight="1">
      <c r="A18" s="1">
        <v>2</v>
      </c>
      <c r="B18" s="84"/>
      <c r="C18" s="85"/>
      <c r="D18" s="85"/>
      <c r="E18" s="85"/>
      <c r="F18" s="6"/>
      <c r="G18" s="3"/>
      <c r="H18" s="10" t="s">
        <v>7</v>
      </c>
      <c r="I18" s="10"/>
    </row>
    <row r="19" spans="1:10" ht="12.75" customHeight="1">
      <c r="A19" s="1">
        <v>3</v>
      </c>
      <c r="B19" s="84"/>
      <c r="C19" s="85"/>
      <c r="D19" s="85"/>
      <c r="E19" s="85"/>
      <c r="F19" s="6"/>
      <c r="G19" s="5"/>
      <c r="H19" s="10" t="s">
        <v>7</v>
      </c>
      <c r="I19" s="10"/>
    </row>
    <row r="20" spans="1:10" ht="12.75" customHeight="1">
      <c r="A20" s="1">
        <v>4</v>
      </c>
      <c r="B20" s="84"/>
      <c r="C20" s="85"/>
      <c r="D20" s="85"/>
      <c r="E20" s="85"/>
      <c r="F20" s="6"/>
      <c r="G20" s="5"/>
      <c r="H20" s="10" t="s">
        <v>7</v>
      </c>
      <c r="I20" s="10"/>
    </row>
    <row r="21" spans="1:10" ht="12.75" customHeight="1">
      <c r="A21" s="1">
        <v>5</v>
      </c>
      <c r="B21" s="84"/>
      <c r="C21" s="85"/>
      <c r="D21" s="85"/>
      <c r="E21" s="85"/>
      <c r="F21" s="6"/>
      <c r="G21" s="3"/>
      <c r="H21" s="10" t="s">
        <v>7</v>
      </c>
      <c r="I21" s="10"/>
    </row>
    <row r="22" spans="1:10" ht="12.75" customHeight="1">
      <c r="A22" s="1">
        <v>6</v>
      </c>
      <c r="B22" s="84"/>
      <c r="C22" s="85"/>
      <c r="D22" s="85"/>
      <c r="E22" s="85"/>
      <c r="F22" s="6"/>
      <c r="G22" s="5"/>
      <c r="H22" s="10" t="s">
        <v>7</v>
      </c>
      <c r="I22" s="10"/>
    </row>
    <row r="23" spans="1:10" ht="12.75" customHeight="1">
      <c r="B23" s="84"/>
      <c r="C23" s="85"/>
      <c r="D23" s="85"/>
      <c r="E23" s="85"/>
      <c r="F23" s="6"/>
      <c r="G23" s="5"/>
      <c r="H23" s="10" t="s">
        <v>7</v>
      </c>
      <c r="I23" s="10"/>
    </row>
    <row r="24" spans="1:10" ht="12.75" customHeight="1">
      <c r="B24" s="84"/>
      <c r="C24" s="85"/>
      <c r="D24" s="85"/>
      <c r="E24" s="85"/>
      <c r="F24" s="6"/>
      <c r="G24" s="5"/>
      <c r="H24" s="10" t="s">
        <v>7</v>
      </c>
      <c r="I24" s="11"/>
    </row>
    <row r="25" spans="1:10" ht="12.75" customHeight="1">
      <c r="A25" s="1" t="s">
        <v>12</v>
      </c>
      <c r="B25" s="12"/>
      <c r="C25" s="12"/>
      <c r="D25" s="12"/>
      <c r="E25" s="12"/>
      <c r="F25" s="12"/>
      <c r="H25" s="10"/>
      <c r="I25" s="8">
        <f>-SUM(G17:G24)</f>
        <v>0</v>
      </c>
      <c r="J25" s="1" t="s">
        <v>7</v>
      </c>
    </row>
    <row r="26" spans="1:10" ht="12.75" customHeight="1">
      <c r="A26" s="1" t="s">
        <v>13</v>
      </c>
      <c r="H26" s="10"/>
      <c r="I26" s="13">
        <f>I14+I25</f>
        <v>0</v>
      </c>
      <c r="J26" s="1" t="s">
        <v>7</v>
      </c>
    </row>
    <row r="27" spans="1:10" ht="12.75" customHeight="1">
      <c r="H27" s="10"/>
      <c r="I27" s="10"/>
    </row>
    <row r="28" spans="1:10" ht="12.75" customHeight="1">
      <c r="H28" s="10"/>
      <c r="I28" s="10"/>
    </row>
    <row r="29" spans="1:10" ht="12.75" customHeight="1">
      <c r="H29" s="10"/>
      <c r="I29" s="10"/>
    </row>
    <row r="30" spans="1:10" ht="12.75" customHeight="1">
      <c r="H30" s="10"/>
      <c r="I30" s="10"/>
    </row>
    <row r="31" spans="1:10" ht="12.75" customHeight="1">
      <c r="A31" s="9" t="s">
        <v>14</v>
      </c>
      <c r="B31" s="86"/>
      <c r="C31" s="81"/>
      <c r="D31" s="81"/>
      <c r="E31" s="81"/>
      <c r="F31" s="81"/>
      <c r="G31" s="81"/>
      <c r="H31" s="81"/>
      <c r="I31" s="10"/>
    </row>
    <row r="32" spans="1:10" ht="12.75" customHeight="1">
      <c r="H32" s="10"/>
      <c r="I32" s="10"/>
    </row>
    <row r="33" spans="1:9" ht="12.75" customHeight="1">
      <c r="H33" s="10"/>
      <c r="I33" s="10"/>
    </row>
    <row r="34" spans="1:9" ht="12.75" customHeight="1">
      <c r="H34" s="10"/>
      <c r="I34" s="10"/>
    </row>
    <row r="35" spans="1:9" ht="12.75" customHeight="1">
      <c r="H35" s="10"/>
      <c r="I35" s="10"/>
    </row>
    <row r="36" spans="1:9" ht="12.75" customHeight="1">
      <c r="H36" s="10"/>
      <c r="I36" s="10"/>
    </row>
    <row r="37" spans="1:9" ht="12.75" customHeight="1">
      <c r="H37" s="10"/>
      <c r="I37" s="10"/>
    </row>
    <row r="38" spans="1:9" ht="12.75" customHeight="1">
      <c r="H38" s="10"/>
      <c r="I38" s="10"/>
    </row>
    <row r="39" spans="1:9" ht="12.75" customHeight="1">
      <c r="H39" s="10"/>
      <c r="I39" s="10"/>
    </row>
    <row r="40" spans="1:9" ht="12.75" customHeight="1">
      <c r="H40" s="10"/>
      <c r="I40" s="10"/>
    </row>
    <row r="41" spans="1:9" ht="12.75" customHeight="1">
      <c r="H41" s="10"/>
      <c r="I41" s="10"/>
    </row>
    <row r="42" spans="1:9" ht="12.75" customHeight="1">
      <c r="H42" s="10"/>
      <c r="I42" s="10"/>
    </row>
    <row r="43" spans="1:9" ht="12.75" customHeight="1">
      <c r="H43" s="10"/>
      <c r="I43" s="10"/>
    </row>
    <row r="44" spans="1:9" ht="12.75" customHeight="1">
      <c r="I44" s="10"/>
    </row>
    <row r="45" spans="1:9" ht="12.75" customHeight="1">
      <c r="A45" s="14"/>
      <c r="I45" s="10"/>
    </row>
    <row r="46" spans="1:9" ht="12.75" customHeight="1">
      <c r="A46" s="14"/>
      <c r="I46" s="10"/>
    </row>
    <row r="47" spans="1:9" ht="12.75" customHeight="1">
      <c r="A47" s="14"/>
      <c r="B47" s="14"/>
      <c r="C47" s="14"/>
      <c r="D47" s="14"/>
      <c r="E47" s="14"/>
      <c r="I47" s="10"/>
    </row>
    <row r="48" spans="1:9" ht="12.75" customHeight="1">
      <c r="I48" s="10"/>
    </row>
    <row r="49" spans="9:9" ht="12.75" customHeight="1">
      <c r="I49" s="10"/>
    </row>
    <row r="50" spans="9:9" ht="12.75" customHeight="1">
      <c r="I50" s="10"/>
    </row>
    <row r="51" spans="9:9" ht="12.75" customHeight="1">
      <c r="I51" s="10"/>
    </row>
    <row r="52" spans="9:9" ht="12.75" customHeight="1">
      <c r="I52" s="10"/>
    </row>
    <row r="53" spans="9:9" ht="12.75" customHeight="1">
      <c r="I53" s="10"/>
    </row>
    <row r="54" spans="9:9" ht="12.75" customHeight="1">
      <c r="I54" s="10"/>
    </row>
    <row r="55" spans="9:9" ht="12.75" customHeight="1">
      <c r="I55" s="10"/>
    </row>
    <row r="56" spans="9:9" ht="12.75" customHeight="1">
      <c r="I56" s="10"/>
    </row>
    <row r="57" spans="9:9" ht="12.75" customHeight="1">
      <c r="I57" s="10"/>
    </row>
    <row r="58" spans="9:9" ht="12.75" customHeight="1">
      <c r="I58" s="10"/>
    </row>
    <row r="59" spans="9:9" ht="12.75" customHeight="1">
      <c r="I59" s="10"/>
    </row>
    <row r="60" spans="9:9" ht="12.75" customHeight="1">
      <c r="I60" s="10"/>
    </row>
    <row r="61" spans="9:9" ht="12.75" customHeight="1">
      <c r="I61" s="10"/>
    </row>
    <row r="62" spans="9:9" ht="12.75" customHeight="1">
      <c r="I62" s="10"/>
    </row>
    <row r="63" spans="9:9" ht="12.75" customHeight="1">
      <c r="I63" s="10"/>
    </row>
    <row r="64" spans="9:9" ht="12.75" customHeight="1">
      <c r="I64" s="10"/>
    </row>
    <row r="65" spans="9:9" ht="12.75" customHeight="1">
      <c r="I65" s="10"/>
    </row>
    <row r="66" spans="9:9" ht="12.75" customHeight="1">
      <c r="I66" s="10"/>
    </row>
    <row r="67" spans="9:9" ht="12.75" customHeight="1">
      <c r="I67" s="10"/>
    </row>
    <row r="68" spans="9:9" ht="12.75" customHeight="1">
      <c r="I68" s="10"/>
    </row>
    <row r="69" spans="9:9" ht="12.75" customHeight="1">
      <c r="I69" s="10"/>
    </row>
    <row r="70" spans="9:9" ht="12.75" customHeight="1">
      <c r="I70" s="10"/>
    </row>
    <row r="71" spans="9:9" ht="12.75" customHeight="1">
      <c r="I71" s="10"/>
    </row>
    <row r="72" spans="9:9" ht="12.75" customHeight="1">
      <c r="I72" s="10"/>
    </row>
    <row r="73" spans="9:9" ht="12.75" customHeight="1">
      <c r="I73" s="10"/>
    </row>
    <row r="74" spans="9:9" ht="12.75" customHeight="1">
      <c r="I74" s="10"/>
    </row>
    <row r="75" spans="9:9" ht="12.75" customHeight="1">
      <c r="I75" s="10"/>
    </row>
    <row r="76" spans="9:9" ht="12.75" customHeight="1">
      <c r="I76" s="10"/>
    </row>
    <row r="77" spans="9:9" ht="12.75" customHeight="1">
      <c r="I77" s="10"/>
    </row>
    <row r="78" spans="9:9" ht="12.75" customHeight="1">
      <c r="I78" s="10"/>
    </row>
    <row r="79" spans="9:9" ht="12.75" customHeight="1">
      <c r="I79" s="10"/>
    </row>
    <row r="80" spans="9:9" ht="12.75" customHeight="1">
      <c r="I80" s="10"/>
    </row>
    <row r="81" spans="9:9" ht="12.75" customHeight="1">
      <c r="I81" s="10"/>
    </row>
    <row r="82" spans="9:9" ht="12.75" customHeight="1">
      <c r="I82" s="10"/>
    </row>
    <row r="83" spans="9:9" ht="12.75" customHeight="1">
      <c r="I83" s="10"/>
    </row>
    <row r="84" spans="9:9" ht="12.75" customHeight="1">
      <c r="I84" s="10"/>
    </row>
    <row r="85" spans="9:9" ht="12.75" customHeight="1">
      <c r="I85" s="10"/>
    </row>
    <row r="86" spans="9:9" ht="12.75" customHeight="1">
      <c r="I86" s="10"/>
    </row>
    <row r="87" spans="9:9" ht="12.75" customHeight="1">
      <c r="I87" s="10"/>
    </row>
    <row r="88" spans="9:9" ht="12.75" customHeight="1">
      <c r="I88" s="10"/>
    </row>
    <row r="89" spans="9:9" ht="12.75" customHeight="1">
      <c r="I89" s="10"/>
    </row>
    <row r="90" spans="9:9" ht="12.75" customHeight="1">
      <c r="I90" s="10"/>
    </row>
    <row r="91" spans="9:9" ht="12.75" customHeight="1">
      <c r="I91" s="10"/>
    </row>
    <row r="92" spans="9:9" ht="12.75" customHeight="1">
      <c r="I92" s="10"/>
    </row>
    <row r="93" spans="9:9" ht="12.75" customHeight="1">
      <c r="I93" s="10"/>
    </row>
    <row r="94" spans="9:9" ht="12.75" customHeight="1">
      <c r="I94" s="10"/>
    </row>
    <row r="95" spans="9:9" ht="12.75" customHeight="1">
      <c r="I95" s="10"/>
    </row>
    <row r="96" spans="9:9" ht="12.75" customHeight="1">
      <c r="I96" s="10"/>
    </row>
    <row r="97" spans="9:9" ht="12.75" customHeight="1">
      <c r="I97" s="10"/>
    </row>
    <row r="98" spans="9:9" ht="12.75" customHeight="1">
      <c r="I98" s="10"/>
    </row>
    <row r="99" spans="9:9" ht="12.75" customHeight="1">
      <c r="I99" s="10"/>
    </row>
    <row r="100" spans="9:9" ht="12.75" customHeight="1">
      <c r="I100" s="10"/>
    </row>
    <row r="101" spans="9:9" ht="12.75" customHeight="1">
      <c r="I101" s="10"/>
    </row>
    <row r="102" spans="9:9" ht="12.75" customHeight="1">
      <c r="I102" s="10"/>
    </row>
    <row r="103" spans="9:9" ht="12.75" customHeight="1"/>
    <row r="104" spans="9:9" ht="12.75" customHeight="1"/>
    <row r="105" spans="9:9" ht="12.75" customHeight="1"/>
    <row r="106" spans="9:9" ht="12.75" customHeight="1"/>
    <row r="107" spans="9:9" ht="12.75" customHeight="1"/>
    <row r="108" spans="9:9" ht="12.75" customHeight="1"/>
    <row r="109" spans="9:9" ht="12.75" customHeight="1"/>
    <row r="110" spans="9:9" ht="12.75" customHeight="1"/>
    <row r="111" spans="9:9" ht="12.75" customHeight="1"/>
    <row r="112" spans="9:9"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sheetData>
  <mergeCells count="18">
    <mergeCell ref="B31:H31"/>
    <mergeCell ref="B12:E12"/>
    <mergeCell ref="B13:E13"/>
    <mergeCell ref="B17:E17"/>
    <mergeCell ref="B18:E18"/>
    <mergeCell ref="B19:E19"/>
    <mergeCell ref="B20:E20"/>
    <mergeCell ref="B21:E21"/>
    <mergeCell ref="B10:E10"/>
    <mergeCell ref="B11:E11"/>
    <mergeCell ref="B22:E22"/>
    <mergeCell ref="B23:E23"/>
    <mergeCell ref="B24:E24"/>
    <mergeCell ref="A1:I1"/>
    <mergeCell ref="B3:G3"/>
    <mergeCell ref="B4:G4"/>
    <mergeCell ref="B8:E8"/>
    <mergeCell ref="B9:E9"/>
  </mergeCells>
  <pageMargins left="0.70866141732283472" right="0.70866141732283472" top="0.74803149606299213" bottom="0.74803149606299213"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00"/>
  <sheetViews>
    <sheetView workbookViewId="0">
      <selection activeCell="A19" sqref="A19:XFD19"/>
    </sheetView>
  </sheetViews>
  <sheetFormatPr defaultColWidth="14.42578125" defaultRowHeight="15" customHeight="1"/>
  <cols>
    <col min="1" max="1" width="19.42578125" customWidth="1"/>
    <col min="2" max="2" width="11" customWidth="1"/>
    <col min="3" max="3" width="8.7109375" customWidth="1"/>
    <col min="4" max="4" width="6.5703125" customWidth="1"/>
    <col min="5" max="5" width="4.7109375" customWidth="1"/>
    <col min="6" max="6" width="3.85546875" customWidth="1"/>
    <col min="7" max="7" width="18.140625" customWidth="1"/>
    <col min="8" max="8" width="18.7109375" customWidth="1"/>
    <col min="9" max="9" width="3.42578125" customWidth="1"/>
    <col min="10" max="26" width="8.7109375" customWidth="1"/>
  </cols>
  <sheetData>
    <row r="1" spans="1:10" ht="18">
      <c r="B1" s="15" t="s">
        <v>15</v>
      </c>
      <c r="J1" s="16"/>
    </row>
    <row r="2" spans="1:10" ht="12.75" customHeight="1"/>
    <row r="3" spans="1:10" ht="12.75" customHeight="1"/>
    <row r="4" spans="1:10" ht="12.75" customHeight="1"/>
    <row r="5" spans="1:10" ht="12.75" customHeight="1"/>
    <row r="6" spans="1:10" ht="12.75" customHeight="1"/>
    <row r="7" spans="1:10" ht="15.75" customHeight="1">
      <c r="A7" s="17" t="s">
        <v>16</v>
      </c>
      <c r="D7" s="18" t="s">
        <v>17</v>
      </c>
      <c r="E7" s="87"/>
      <c r="F7" s="81"/>
    </row>
    <row r="8" spans="1:10" ht="12.75" customHeight="1"/>
    <row r="9" spans="1:10" ht="18" customHeight="1">
      <c r="A9" s="18" t="s">
        <v>18</v>
      </c>
      <c r="B9" s="88"/>
      <c r="C9" s="89"/>
      <c r="D9" s="89"/>
      <c r="E9" s="89"/>
      <c r="F9" s="89"/>
      <c r="G9" s="89"/>
      <c r="H9" s="19"/>
    </row>
    <row r="10" spans="1:10" ht="18" customHeight="1">
      <c r="A10" s="18" t="s">
        <v>19</v>
      </c>
      <c r="B10" s="90"/>
      <c r="C10" s="91"/>
      <c r="D10" s="91"/>
      <c r="E10" s="91"/>
      <c r="F10" s="91"/>
      <c r="G10" s="91"/>
      <c r="H10" s="19"/>
    </row>
    <row r="11" spans="1:10" ht="18" customHeight="1">
      <c r="A11" s="18" t="s">
        <v>20</v>
      </c>
      <c r="B11" s="90"/>
      <c r="C11" s="91"/>
      <c r="D11" s="91"/>
      <c r="E11" s="20" t="s">
        <v>21</v>
      </c>
      <c r="F11" s="90"/>
      <c r="G11" s="91"/>
      <c r="H11" s="21" t="s">
        <v>22</v>
      </c>
    </row>
    <row r="12" spans="1:10" ht="18" customHeight="1">
      <c r="A12" s="18" t="s">
        <v>23</v>
      </c>
      <c r="B12" s="88"/>
      <c r="C12" s="89"/>
      <c r="D12" s="89"/>
      <c r="E12" s="89"/>
      <c r="F12" s="89"/>
      <c r="G12" s="89"/>
      <c r="H12" s="89"/>
    </row>
    <row r="13" spans="1:10" ht="18" customHeight="1">
      <c r="A13" s="22"/>
      <c r="B13" s="90"/>
      <c r="C13" s="91"/>
      <c r="D13" s="91"/>
      <c r="E13" s="91"/>
      <c r="F13" s="91"/>
      <c r="G13" s="91"/>
      <c r="H13" s="91"/>
    </row>
    <row r="14" spans="1:10" ht="18" customHeight="1">
      <c r="A14" s="22"/>
      <c r="B14" s="22"/>
      <c r="C14" s="22"/>
      <c r="D14" s="20"/>
      <c r="E14" s="22"/>
      <c r="F14" s="22"/>
      <c r="G14" s="22"/>
      <c r="H14" s="22"/>
    </row>
    <row r="15" spans="1:10" ht="18" customHeight="1">
      <c r="A15" s="18" t="s">
        <v>24</v>
      </c>
      <c r="B15" s="19"/>
      <c r="C15" s="20" t="s">
        <v>25</v>
      </c>
      <c r="D15" s="23">
        <v>2.23</v>
      </c>
      <c r="E15" s="24" t="s">
        <v>85</v>
      </c>
      <c r="F15" s="25"/>
      <c r="G15" s="25"/>
      <c r="H15" s="26">
        <f t="shared" ref="H15:H16" si="0">SUM(B15*D15)</f>
        <v>0</v>
      </c>
    </row>
    <row r="16" spans="1:10" ht="18" customHeight="1">
      <c r="A16" s="18" t="s">
        <v>26</v>
      </c>
      <c r="B16" s="19"/>
      <c r="C16" s="20" t="s">
        <v>27</v>
      </c>
      <c r="D16" s="19"/>
      <c r="E16" s="92" t="s">
        <v>28</v>
      </c>
      <c r="F16" s="83"/>
      <c r="G16" s="83"/>
      <c r="H16" s="26">
        <f t="shared" si="0"/>
        <v>0</v>
      </c>
    </row>
    <row r="17" spans="1:8" ht="18" customHeight="1">
      <c r="A17" s="93" t="s">
        <v>29</v>
      </c>
      <c r="B17" s="94"/>
      <c r="C17" s="94"/>
      <c r="D17" s="94"/>
      <c r="E17" s="94"/>
      <c r="F17" s="94"/>
      <c r="G17" s="94"/>
      <c r="H17" s="27">
        <f>SUM(H15:H16)</f>
        <v>0</v>
      </c>
    </row>
    <row r="18" spans="1:8" ht="18" customHeight="1">
      <c r="A18" s="18" t="s">
        <v>30</v>
      </c>
      <c r="B18" s="88"/>
      <c r="C18" s="89"/>
      <c r="D18" s="89"/>
      <c r="E18" s="89"/>
      <c r="F18" s="89"/>
      <c r="G18" s="89"/>
      <c r="H18" s="22"/>
    </row>
    <row r="19" spans="1:8" ht="18" customHeight="1">
      <c r="A19" s="22"/>
      <c r="B19" s="22"/>
      <c r="C19" s="22"/>
      <c r="D19" s="22"/>
      <c r="E19" s="22"/>
      <c r="F19" s="22"/>
      <c r="G19" s="105"/>
      <c r="H19" s="105"/>
    </row>
    <row r="20" spans="1:8" ht="39" customHeight="1">
      <c r="A20" s="96"/>
      <c r="B20" s="89"/>
      <c r="C20" s="22"/>
      <c r="D20" s="22"/>
      <c r="E20" s="22"/>
      <c r="F20" s="22"/>
      <c r="G20" s="95"/>
      <c r="H20" s="81"/>
    </row>
    <row r="21" spans="1:8" ht="12.75" customHeight="1">
      <c r="A21" s="95" t="s">
        <v>31</v>
      </c>
      <c r="B21" s="81"/>
      <c r="C21" s="22"/>
      <c r="D21" s="22"/>
      <c r="E21" s="22"/>
      <c r="F21" s="22"/>
      <c r="G21" s="95"/>
      <c r="H21" s="81"/>
    </row>
    <row r="22" spans="1:8" ht="42" customHeight="1">
      <c r="A22" s="97" t="s">
        <v>32</v>
      </c>
      <c r="B22" s="81"/>
      <c r="C22" s="81"/>
      <c r="D22" s="81"/>
      <c r="E22" s="81"/>
      <c r="F22" s="81"/>
      <c r="G22" s="81"/>
      <c r="H22" s="81"/>
    </row>
    <row r="23" spans="1:8" ht="4.5" customHeight="1">
      <c r="A23" s="28"/>
      <c r="B23" s="28"/>
      <c r="C23" s="29"/>
      <c r="D23" s="29"/>
      <c r="E23" s="29"/>
      <c r="F23" s="29"/>
      <c r="G23" s="28"/>
      <c r="H23" s="28"/>
    </row>
    <row r="24" spans="1:8" ht="18.75" customHeight="1"/>
    <row r="25" spans="1:8" ht="18">
      <c r="B25" s="15" t="s">
        <v>15</v>
      </c>
    </row>
    <row r="26" spans="1:8" ht="12.75" customHeight="1"/>
    <row r="27" spans="1:8" ht="12.75" customHeight="1"/>
    <row r="28" spans="1:8" ht="12.75" customHeight="1"/>
    <row r="29" spans="1:8" ht="12.75" customHeight="1"/>
    <row r="30" spans="1:8" ht="12.75" customHeight="1"/>
    <row r="31" spans="1:8" ht="15.75" customHeight="1">
      <c r="A31" s="17" t="s">
        <v>16</v>
      </c>
      <c r="D31" s="18" t="s">
        <v>17</v>
      </c>
      <c r="E31" s="87"/>
      <c r="F31" s="81"/>
    </row>
    <row r="32" spans="1:8" ht="12.75" customHeight="1"/>
    <row r="33" spans="1:8" ht="18" customHeight="1">
      <c r="A33" s="18" t="s">
        <v>18</v>
      </c>
      <c r="B33" s="88"/>
      <c r="C33" s="89"/>
      <c r="D33" s="89"/>
      <c r="E33" s="89"/>
      <c r="F33" s="89"/>
      <c r="G33" s="89"/>
      <c r="H33" s="19"/>
    </row>
    <row r="34" spans="1:8" ht="18" customHeight="1">
      <c r="A34" s="18" t="s">
        <v>19</v>
      </c>
      <c r="B34" s="90"/>
      <c r="C34" s="91"/>
      <c r="D34" s="91"/>
      <c r="E34" s="91"/>
      <c r="F34" s="91"/>
      <c r="G34" s="91"/>
      <c r="H34" s="19"/>
    </row>
    <row r="35" spans="1:8" ht="18" customHeight="1">
      <c r="A35" s="18" t="s">
        <v>20</v>
      </c>
      <c r="B35" s="90"/>
      <c r="C35" s="91"/>
      <c r="D35" s="91"/>
      <c r="E35" s="20" t="s">
        <v>21</v>
      </c>
      <c r="F35" s="90"/>
      <c r="G35" s="91"/>
      <c r="H35" s="21" t="s">
        <v>22</v>
      </c>
    </row>
    <row r="36" spans="1:8" ht="18" customHeight="1">
      <c r="A36" s="18" t="s">
        <v>23</v>
      </c>
      <c r="B36" s="88"/>
      <c r="C36" s="89"/>
      <c r="D36" s="89"/>
      <c r="E36" s="89"/>
      <c r="F36" s="89"/>
      <c r="G36" s="89"/>
      <c r="H36" s="89"/>
    </row>
    <row r="37" spans="1:8" ht="18" customHeight="1">
      <c r="A37" s="22"/>
      <c r="B37" s="90"/>
      <c r="C37" s="91"/>
      <c r="D37" s="91"/>
      <c r="E37" s="91"/>
      <c r="F37" s="91"/>
      <c r="G37" s="91"/>
      <c r="H37" s="91"/>
    </row>
    <row r="38" spans="1:8" ht="18" customHeight="1">
      <c r="A38" s="22"/>
      <c r="B38" s="22"/>
      <c r="C38" s="22"/>
      <c r="D38" s="20"/>
      <c r="E38" s="20"/>
      <c r="F38" s="22"/>
      <c r="G38" s="22"/>
      <c r="H38" s="22"/>
    </row>
    <row r="39" spans="1:8" ht="18" customHeight="1">
      <c r="A39" s="18" t="s">
        <v>24</v>
      </c>
      <c r="B39" s="19"/>
      <c r="C39" s="20" t="s">
        <v>25</v>
      </c>
      <c r="D39" s="30">
        <f>+D15</f>
        <v>2.23</v>
      </c>
      <c r="E39" s="31" t="str">
        <f>+E15</f>
        <v>(2024)</v>
      </c>
      <c r="F39" s="25"/>
      <c r="G39" s="25"/>
      <c r="H39" s="26">
        <f t="shared" ref="H39:H40" si="1">SUM(B39*D39)</f>
        <v>0</v>
      </c>
    </row>
    <row r="40" spans="1:8" ht="18" customHeight="1">
      <c r="A40" s="18" t="s">
        <v>26</v>
      </c>
      <c r="B40" s="19"/>
      <c r="C40" s="20" t="s">
        <v>27</v>
      </c>
      <c r="D40" s="19"/>
      <c r="E40" s="92" t="s">
        <v>33</v>
      </c>
      <c r="F40" s="83"/>
      <c r="G40" s="83"/>
      <c r="H40" s="26">
        <f t="shared" si="1"/>
        <v>0</v>
      </c>
    </row>
    <row r="41" spans="1:8" ht="18" customHeight="1">
      <c r="A41" s="93" t="s">
        <v>29</v>
      </c>
      <c r="B41" s="94"/>
      <c r="C41" s="94"/>
      <c r="D41" s="94"/>
      <c r="E41" s="94"/>
      <c r="F41" s="94"/>
      <c r="G41" s="94"/>
      <c r="H41" s="27">
        <f>SUM(H39:H40)</f>
        <v>0</v>
      </c>
    </row>
    <row r="42" spans="1:8" ht="18" customHeight="1">
      <c r="A42" s="18" t="s">
        <v>30</v>
      </c>
      <c r="B42" s="88"/>
      <c r="C42" s="89"/>
      <c r="D42" s="89"/>
      <c r="E42" s="89"/>
      <c r="F42" s="89"/>
      <c r="G42" s="89"/>
      <c r="H42" s="22"/>
    </row>
    <row r="43" spans="1:8" ht="18" customHeight="1">
      <c r="A43" s="22"/>
      <c r="B43" s="22"/>
      <c r="C43" s="22"/>
      <c r="D43" s="22"/>
      <c r="E43" s="22"/>
      <c r="F43" s="22"/>
      <c r="G43" s="95"/>
      <c r="H43" s="81"/>
    </row>
    <row r="44" spans="1:8" ht="39" customHeight="1">
      <c r="A44" s="96"/>
      <c r="B44" s="89"/>
      <c r="C44" s="22"/>
      <c r="D44" s="22"/>
      <c r="E44" s="22"/>
      <c r="F44" s="22"/>
      <c r="G44" s="95"/>
      <c r="H44" s="81"/>
    </row>
    <row r="45" spans="1:8" ht="12.75" customHeight="1">
      <c r="A45" s="98" t="s">
        <v>31</v>
      </c>
      <c r="B45" s="99"/>
      <c r="C45" s="22"/>
      <c r="D45" s="22"/>
      <c r="E45" s="22"/>
      <c r="F45" s="22"/>
      <c r="G45" s="95"/>
      <c r="H45" s="81"/>
    </row>
    <row r="46" spans="1:8" ht="42" customHeight="1">
      <c r="A46" s="97" t="s">
        <v>32</v>
      </c>
      <c r="B46" s="81"/>
      <c r="C46" s="81"/>
      <c r="D46" s="81"/>
      <c r="E46" s="81"/>
      <c r="F46" s="81"/>
      <c r="G46" s="81"/>
      <c r="H46" s="81"/>
    </row>
    <row r="47" spans="1:8" ht="12.75" customHeight="1"/>
    <row r="48" spans="1: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2">
    <mergeCell ref="A44:B44"/>
    <mergeCell ref="A45:B45"/>
    <mergeCell ref="G45:H45"/>
    <mergeCell ref="A46:H46"/>
    <mergeCell ref="B36:H36"/>
    <mergeCell ref="B37:H37"/>
    <mergeCell ref="E40:G40"/>
    <mergeCell ref="A41:G41"/>
    <mergeCell ref="B42:G42"/>
    <mergeCell ref="G43:H43"/>
    <mergeCell ref="G44:H44"/>
    <mergeCell ref="A22:H22"/>
    <mergeCell ref="E31:F31"/>
    <mergeCell ref="B33:G33"/>
    <mergeCell ref="B34:G34"/>
    <mergeCell ref="B35:D35"/>
    <mergeCell ref="F35:G35"/>
    <mergeCell ref="G19:H19"/>
    <mergeCell ref="A20:B20"/>
    <mergeCell ref="G20:H20"/>
    <mergeCell ref="A21:B21"/>
    <mergeCell ref="G21:H21"/>
    <mergeCell ref="B12:H12"/>
    <mergeCell ref="B13:H13"/>
    <mergeCell ref="E16:G16"/>
    <mergeCell ref="A17:G17"/>
    <mergeCell ref="B18:G18"/>
    <mergeCell ref="E7:F7"/>
    <mergeCell ref="B9:G9"/>
    <mergeCell ref="B10:G10"/>
    <mergeCell ref="B11:D11"/>
    <mergeCell ref="F11:G11"/>
  </mergeCells>
  <pageMargins left="0.70866141732283472" right="0.70866141732283472" top="0.74803149606299213" bottom="0.74803149606299213" header="0" footer="0"/>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00"/>
  <sheetViews>
    <sheetView topLeftCell="A18" workbookViewId="0">
      <selection activeCell="C54" sqref="C54"/>
    </sheetView>
  </sheetViews>
  <sheetFormatPr defaultColWidth="14.42578125" defaultRowHeight="15" customHeight="1"/>
  <cols>
    <col min="1" max="1" width="11.85546875" customWidth="1"/>
    <col min="2" max="2" width="28.85546875" customWidth="1"/>
    <col min="3" max="3" width="7" customWidth="1"/>
    <col min="4" max="4" width="2.28515625" customWidth="1"/>
    <col min="5" max="5" width="12.140625" customWidth="1"/>
    <col min="6" max="6" width="3.5703125" customWidth="1"/>
    <col min="7" max="7" width="13.5703125" customWidth="1"/>
    <col min="8" max="8" width="3.7109375" customWidth="1"/>
    <col min="9" max="9" width="12.7109375" customWidth="1"/>
    <col min="10" max="10" width="5.28515625" customWidth="1"/>
    <col min="11" max="26" width="8.7109375" customWidth="1"/>
  </cols>
  <sheetData>
    <row r="1" spans="1:10" ht="147.75" customHeight="1">
      <c r="A1" s="80" t="s">
        <v>34</v>
      </c>
      <c r="B1" s="81"/>
      <c r="C1" s="81"/>
      <c r="D1" s="81"/>
      <c r="E1" s="81"/>
      <c r="F1" s="81"/>
      <c r="G1" s="81"/>
      <c r="H1" s="81"/>
      <c r="I1" s="81"/>
    </row>
    <row r="2" spans="1:10" ht="12.75" customHeight="1"/>
    <row r="3" spans="1:10" ht="12.75" customHeight="1">
      <c r="A3" s="1" t="s">
        <v>35</v>
      </c>
      <c r="B3" s="82"/>
      <c r="C3" s="83"/>
      <c r="D3" s="83"/>
      <c r="E3" s="83"/>
      <c r="F3" s="83"/>
      <c r="G3" s="83"/>
    </row>
    <row r="4" spans="1:10" ht="12.75" customHeight="1">
      <c r="A4" s="1" t="s">
        <v>3</v>
      </c>
      <c r="B4" s="84"/>
      <c r="C4" s="85"/>
      <c r="D4" s="85"/>
      <c r="E4" s="85"/>
      <c r="F4" s="85"/>
      <c r="G4" s="85"/>
    </row>
    <row r="5" spans="1:10" ht="12.75" customHeight="1">
      <c r="A5" s="2" t="s">
        <v>4</v>
      </c>
      <c r="B5" s="32"/>
    </row>
    <row r="6" spans="1:10" ht="12.75" customHeight="1">
      <c r="A6" s="4"/>
    </row>
    <row r="7" spans="1:10" ht="12.75" customHeight="1">
      <c r="A7" s="4" t="s">
        <v>5</v>
      </c>
    </row>
    <row r="8" spans="1:10" ht="12.75" customHeight="1">
      <c r="A8" s="4"/>
      <c r="B8" s="100" t="s">
        <v>36</v>
      </c>
      <c r="C8" s="85"/>
      <c r="D8" s="85"/>
      <c r="E8" s="85"/>
      <c r="F8" s="6"/>
      <c r="G8" s="33">
        <f>Deltager!P37</f>
        <v>0</v>
      </c>
      <c r="H8" s="1" t="s">
        <v>7</v>
      </c>
    </row>
    <row r="9" spans="1:10" ht="12.75" customHeight="1">
      <c r="B9" s="84"/>
      <c r="C9" s="85"/>
      <c r="D9" s="85"/>
      <c r="E9" s="85"/>
      <c r="F9" s="6"/>
      <c r="G9" s="34"/>
      <c r="H9" s="1" t="s">
        <v>7</v>
      </c>
    </row>
    <row r="10" spans="1:10" ht="12.75" customHeight="1">
      <c r="B10" s="84"/>
      <c r="C10" s="85"/>
      <c r="D10" s="85"/>
      <c r="E10" s="85"/>
      <c r="F10" s="6"/>
      <c r="G10" s="34"/>
      <c r="H10" s="1" t="s">
        <v>7</v>
      </c>
    </row>
    <row r="11" spans="1:10" ht="12.75" customHeight="1">
      <c r="B11" s="84"/>
      <c r="C11" s="85"/>
      <c r="D11" s="85"/>
      <c r="E11" s="85"/>
      <c r="F11" s="6"/>
      <c r="G11" s="34"/>
      <c r="H11" s="1" t="s">
        <v>7</v>
      </c>
    </row>
    <row r="12" spans="1:10" ht="12.75" customHeight="1">
      <c r="B12" s="84"/>
      <c r="C12" s="85"/>
      <c r="D12" s="85"/>
      <c r="E12" s="85"/>
      <c r="F12" s="6"/>
      <c r="G12" s="34"/>
      <c r="H12" s="1" t="s">
        <v>7</v>
      </c>
    </row>
    <row r="13" spans="1:10" ht="12.75" customHeight="1">
      <c r="B13" s="84"/>
      <c r="C13" s="85"/>
      <c r="D13" s="85"/>
      <c r="E13" s="85"/>
      <c r="F13" s="6"/>
      <c r="G13" s="34"/>
      <c r="H13" s="1" t="s">
        <v>7</v>
      </c>
      <c r="I13" s="7">
        <f>SUM(G9:G13)</f>
        <v>0</v>
      </c>
    </row>
    <row r="14" spans="1:10" ht="12.75" customHeight="1">
      <c r="A14" s="1" t="s">
        <v>8</v>
      </c>
      <c r="I14" s="35">
        <f>SUM(G8:G13)</f>
        <v>0</v>
      </c>
      <c r="J14" s="1" t="s">
        <v>7</v>
      </c>
    </row>
    <row r="15" spans="1:10" ht="12.75" customHeight="1"/>
    <row r="16" spans="1:10" ht="12.75" customHeight="1">
      <c r="A16" s="1" t="s">
        <v>9</v>
      </c>
    </row>
    <row r="17" spans="2:9" ht="12.75" customHeight="1">
      <c r="B17" s="6" t="s">
        <v>37</v>
      </c>
      <c r="C17" s="6"/>
      <c r="D17" s="6"/>
      <c r="E17" s="6"/>
      <c r="F17" s="6"/>
      <c r="G17" s="34"/>
      <c r="H17" s="10" t="s">
        <v>7</v>
      </c>
      <c r="I17" s="10"/>
    </row>
    <row r="18" spans="2:9" ht="12.75" customHeight="1">
      <c r="B18" s="6" t="s">
        <v>38</v>
      </c>
      <c r="C18" s="6"/>
      <c r="D18" s="6"/>
      <c r="E18" s="34"/>
      <c r="F18" s="6" t="s">
        <v>39</v>
      </c>
      <c r="G18" s="34"/>
      <c r="H18" s="10" t="s">
        <v>7</v>
      </c>
      <c r="I18" s="10"/>
    </row>
    <row r="19" spans="2:9" ht="12.75" customHeight="1">
      <c r="B19" s="36" t="s">
        <v>40</v>
      </c>
      <c r="C19" s="33"/>
      <c r="D19" s="33"/>
      <c r="E19" s="6"/>
      <c r="F19" s="6"/>
      <c r="G19" s="33">
        <f>Deltager!U12</f>
        <v>0</v>
      </c>
      <c r="H19" s="10" t="s">
        <v>7</v>
      </c>
      <c r="I19" s="10"/>
    </row>
    <row r="20" spans="2:9" ht="12.75" customHeight="1">
      <c r="B20" s="100" t="s">
        <v>41</v>
      </c>
      <c r="C20" s="85"/>
      <c r="D20" s="85"/>
      <c r="E20" s="85"/>
      <c r="F20" s="6"/>
      <c r="G20" s="33">
        <f>Aktivitet!D112</f>
        <v>0</v>
      </c>
      <c r="H20" s="10" t="s">
        <v>7</v>
      </c>
      <c r="I20" s="10"/>
    </row>
    <row r="21" spans="2:9" ht="12.75" customHeight="1">
      <c r="B21" s="84"/>
      <c r="C21" s="85"/>
      <c r="D21" s="85"/>
      <c r="E21" s="85"/>
      <c r="F21" s="6"/>
      <c r="G21" s="34"/>
      <c r="H21" s="10" t="s">
        <v>7</v>
      </c>
      <c r="I21" s="10"/>
    </row>
    <row r="22" spans="2:9" ht="12.75" customHeight="1">
      <c r="B22" s="84"/>
      <c r="C22" s="85"/>
      <c r="D22" s="85"/>
      <c r="E22" s="85"/>
      <c r="F22" s="6"/>
      <c r="G22" s="34"/>
      <c r="H22" s="10" t="s">
        <v>7</v>
      </c>
      <c r="I22" s="10"/>
    </row>
    <row r="23" spans="2:9" ht="12.75" customHeight="1">
      <c r="B23" s="84"/>
      <c r="C23" s="85"/>
      <c r="D23" s="85"/>
      <c r="E23" s="85"/>
      <c r="F23" s="6"/>
      <c r="G23" s="34"/>
      <c r="H23" s="10" t="s">
        <v>7</v>
      </c>
      <c r="I23" s="10"/>
    </row>
    <row r="24" spans="2:9" ht="12.75" customHeight="1">
      <c r="B24" s="84"/>
      <c r="C24" s="85"/>
      <c r="D24" s="85"/>
      <c r="E24" s="85"/>
      <c r="F24" s="6"/>
      <c r="G24" s="34"/>
      <c r="H24" s="10" t="s">
        <v>7</v>
      </c>
      <c r="I24" s="10"/>
    </row>
    <row r="25" spans="2:9" ht="12.75" customHeight="1">
      <c r="B25" s="84"/>
      <c r="C25" s="85"/>
      <c r="D25" s="85"/>
      <c r="E25" s="85"/>
      <c r="F25" s="6"/>
      <c r="G25" s="34"/>
      <c r="H25" s="10" t="s">
        <v>7</v>
      </c>
      <c r="I25" s="10"/>
    </row>
    <row r="26" spans="2:9" ht="12.75" customHeight="1">
      <c r="B26" s="84"/>
      <c r="C26" s="85"/>
      <c r="D26" s="85"/>
      <c r="E26" s="85"/>
      <c r="F26" s="6"/>
      <c r="G26" s="34"/>
      <c r="H26" s="10" t="s">
        <v>7</v>
      </c>
      <c r="I26" s="10"/>
    </row>
    <row r="27" spans="2:9" ht="12.75" customHeight="1">
      <c r="B27" s="84"/>
      <c r="C27" s="85"/>
      <c r="D27" s="85"/>
      <c r="E27" s="85"/>
      <c r="F27" s="6"/>
      <c r="G27" s="34"/>
      <c r="H27" s="10" t="s">
        <v>7</v>
      </c>
      <c r="I27" s="10"/>
    </row>
    <row r="28" spans="2:9" ht="12.75" customHeight="1">
      <c r="B28" s="84"/>
      <c r="C28" s="85"/>
      <c r="D28" s="85"/>
      <c r="E28" s="85"/>
      <c r="F28" s="6"/>
      <c r="G28" s="34"/>
      <c r="H28" s="10" t="s">
        <v>7</v>
      </c>
      <c r="I28" s="10"/>
    </row>
    <row r="29" spans="2:9" ht="12.75" customHeight="1">
      <c r="B29" s="84"/>
      <c r="C29" s="85"/>
      <c r="D29" s="85"/>
      <c r="E29" s="85"/>
      <c r="F29" s="6"/>
      <c r="G29" s="34"/>
      <c r="H29" s="10" t="s">
        <v>7</v>
      </c>
      <c r="I29" s="10"/>
    </row>
    <row r="30" spans="2:9" ht="12.75" customHeight="1">
      <c r="B30" s="84"/>
      <c r="C30" s="85"/>
      <c r="D30" s="85"/>
      <c r="E30" s="85"/>
      <c r="F30" s="6"/>
      <c r="G30" s="34"/>
      <c r="H30" s="10" t="s">
        <v>7</v>
      </c>
      <c r="I30" s="10"/>
    </row>
    <row r="31" spans="2:9" ht="12.75" customHeight="1">
      <c r="B31" s="84"/>
      <c r="C31" s="85"/>
      <c r="D31" s="85"/>
      <c r="E31" s="85"/>
      <c r="F31" s="6"/>
      <c r="G31" s="34"/>
      <c r="H31" s="10" t="s">
        <v>7</v>
      </c>
      <c r="I31" s="10"/>
    </row>
    <row r="32" spans="2:9" ht="12.75" customHeight="1">
      <c r="B32" s="84"/>
      <c r="C32" s="85"/>
      <c r="D32" s="85"/>
      <c r="E32" s="85"/>
      <c r="F32" s="6"/>
      <c r="G32" s="34"/>
      <c r="H32" s="10" t="s">
        <v>7</v>
      </c>
      <c r="I32" s="10"/>
    </row>
    <row r="33" spans="1:10" ht="12.75" customHeight="1">
      <c r="B33" s="84"/>
      <c r="C33" s="85"/>
      <c r="D33" s="85"/>
      <c r="E33" s="85"/>
      <c r="F33" s="6"/>
      <c r="G33" s="34"/>
      <c r="H33" s="10" t="s">
        <v>7</v>
      </c>
      <c r="I33" s="10"/>
    </row>
    <row r="34" spans="1:10" ht="12.75" customHeight="1">
      <c r="B34" s="84"/>
      <c r="C34" s="85"/>
      <c r="D34" s="85"/>
      <c r="E34" s="85"/>
      <c r="F34" s="6"/>
      <c r="G34" s="34"/>
      <c r="H34" s="10" t="s">
        <v>7</v>
      </c>
      <c r="I34" s="10"/>
    </row>
    <row r="35" spans="1:10" ht="12.75" customHeight="1">
      <c r="B35" s="84"/>
      <c r="C35" s="85"/>
      <c r="D35" s="85"/>
      <c r="E35" s="85"/>
      <c r="F35" s="6"/>
      <c r="G35" s="34"/>
      <c r="H35" s="10" t="s">
        <v>7</v>
      </c>
      <c r="I35" s="10"/>
    </row>
    <row r="36" spans="1:10" ht="12.75" customHeight="1">
      <c r="B36" s="84"/>
      <c r="C36" s="85"/>
      <c r="D36" s="85"/>
      <c r="E36" s="85"/>
      <c r="F36" s="6"/>
      <c r="G36" s="34"/>
      <c r="H36" s="10" t="s">
        <v>7</v>
      </c>
      <c r="I36" s="10"/>
    </row>
    <row r="37" spans="1:10" ht="12.75" customHeight="1">
      <c r="B37" s="84"/>
      <c r="C37" s="85"/>
      <c r="D37" s="85"/>
      <c r="E37" s="85"/>
      <c r="F37" s="6"/>
      <c r="G37" s="34"/>
      <c r="H37" s="10" t="s">
        <v>7</v>
      </c>
      <c r="I37" s="10"/>
    </row>
    <row r="38" spans="1:10" ht="12.75" customHeight="1">
      <c r="B38" s="84"/>
      <c r="C38" s="85"/>
      <c r="D38" s="85"/>
      <c r="E38" s="85"/>
      <c r="F38" s="6"/>
      <c r="G38" s="34"/>
      <c r="H38" s="10" t="s">
        <v>7</v>
      </c>
      <c r="I38" s="10"/>
    </row>
    <row r="39" spans="1:10" ht="12.75" customHeight="1">
      <c r="B39" s="84"/>
      <c r="C39" s="85"/>
      <c r="D39" s="85"/>
      <c r="E39" s="85"/>
      <c r="F39" s="6"/>
      <c r="G39" s="34"/>
      <c r="H39" s="10" t="s">
        <v>7</v>
      </c>
      <c r="I39" s="10"/>
    </row>
    <row r="40" spans="1:10" ht="12.75" customHeight="1">
      <c r="B40" s="84"/>
      <c r="C40" s="85"/>
      <c r="D40" s="85"/>
      <c r="E40" s="85"/>
      <c r="F40" s="6"/>
      <c r="G40" s="34"/>
      <c r="H40" s="10" t="s">
        <v>7</v>
      </c>
      <c r="I40" s="10"/>
    </row>
    <row r="41" spans="1:10" ht="12.75" customHeight="1">
      <c r="B41" s="84"/>
      <c r="C41" s="85"/>
      <c r="D41" s="85"/>
      <c r="E41" s="85"/>
      <c r="F41" s="6"/>
      <c r="G41" s="34"/>
      <c r="H41" s="10" t="s">
        <v>7</v>
      </c>
      <c r="I41" s="10"/>
    </row>
    <row r="42" spans="1:10" ht="12.75" customHeight="1">
      <c r="B42" s="84"/>
      <c r="C42" s="85"/>
      <c r="D42" s="85"/>
      <c r="E42" s="85"/>
      <c r="F42" s="6"/>
      <c r="G42" s="34"/>
      <c r="H42" s="10" t="s">
        <v>7</v>
      </c>
      <c r="I42" s="10"/>
    </row>
    <row r="43" spans="1:10" ht="12.75" customHeight="1">
      <c r="B43" s="84"/>
      <c r="C43" s="85"/>
      <c r="D43" s="85"/>
      <c r="E43" s="85"/>
      <c r="F43" s="6"/>
      <c r="G43" s="34"/>
      <c r="H43" s="10" t="s">
        <v>7</v>
      </c>
      <c r="I43" s="10"/>
    </row>
    <row r="44" spans="1:10" ht="12.75" customHeight="1">
      <c r="B44" s="84"/>
      <c r="C44" s="85"/>
      <c r="D44" s="85"/>
      <c r="E44" s="85"/>
      <c r="F44" s="6"/>
      <c r="G44" s="34"/>
      <c r="H44" s="10" t="s">
        <v>7</v>
      </c>
      <c r="I44" s="10"/>
    </row>
    <row r="45" spans="1:10" ht="12.75" customHeight="1">
      <c r="B45" s="84"/>
      <c r="C45" s="85"/>
      <c r="D45" s="85"/>
      <c r="E45" s="85"/>
      <c r="F45" s="6"/>
      <c r="G45" s="34"/>
      <c r="H45" s="10" t="s">
        <v>7</v>
      </c>
      <c r="I45" s="10"/>
    </row>
    <row r="46" spans="1:10" ht="12.75" customHeight="1">
      <c r="B46" s="84"/>
      <c r="C46" s="85"/>
      <c r="D46" s="85"/>
      <c r="E46" s="85"/>
      <c r="F46" s="6"/>
      <c r="G46" s="34"/>
      <c r="H46" s="10" t="s">
        <v>7</v>
      </c>
      <c r="I46" s="10"/>
    </row>
    <row r="47" spans="1:10" ht="12.75" customHeight="1">
      <c r="B47" s="84"/>
      <c r="C47" s="85"/>
      <c r="D47" s="85"/>
      <c r="E47" s="85"/>
      <c r="F47" s="6"/>
      <c r="G47" s="34"/>
      <c r="H47" s="10" t="s">
        <v>7</v>
      </c>
      <c r="I47" s="10"/>
    </row>
    <row r="48" spans="1:10" ht="12.75" customHeight="1">
      <c r="A48" s="1" t="s">
        <v>12</v>
      </c>
      <c r="B48" s="12"/>
      <c r="C48" s="12"/>
      <c r="D48" s="12"/>
      <c r="E48" s="12"/>
      <c r="F48" s="12"/>
      <c r="H48" s="10"/>
      <c r="I48" s="37">
        <f>SUM(G17:G47)</f>
        <v>0</v>
      </c>
      <c r="J48" s="1" t="s">
        <v>7</v>
      </c>
    </row>
    <row r="49" spans="1:10" ht="12.75" customHeight="1">
      <c r="A49" s="1" t="s">
        <v>42</v>
      </c>
      <c r="H49" s="10"/>
      <c r="I49" s="38">
        <f>I14-I48</f>
        <v>0</v>
      </c>
      <c r="J49" s="1" t="s">
        <v>7</v>
      </c>
    </row>
    <row r="50" spans="1:10" ht="12.75" customHeight="1">
      <c r="H50" s="10"/>
      <c r="I50" s="10"/>
    </row>
    <row r="51" spans="1:10" ht="12.75" customHeight="1">
      <c r="A51" s="1" t="s">
        <v>43</v>
      </c>
      <c r="C51" s="39"/>
      <c r="D51" s="40"/>
      <c r="E51" s="41"/>
      <c r="F51" s="41" t="s">
        <v>44</v>
      </c>
      <c r="G51" s="39"/>
      <c r="H51" s="10"/>
      <c r="I51" s="10"/>
    </row>
    <row r="52" spans="1:10" ht="12.75" customHeight="1">
      <c r="H52" s="10"/>
      <c r="I52" s="10"/>
    </row>
    <row r="53" spans="1:10" ht="12.75" customHeight="1">
      <c r="B53" s="6" t="str">
        <f>IF(Deltager!D8=0,Deltager!B8,Deltager!D8)</f>
        <v>Deltagerpris 1</v>
      </c>
      <c r="C53" s="33">
        <v>0</v>
      </c>
      <c r="D53" s="33" t="s">
        <v>7</v>
      </c>
      <c r="E53" s="6"/>
      <c r="F53" s="6"/>
      <c r="G53" s="33">
        <f>IF(OR(Deltager!$N$35=0,Deltager!$N$36=0),0,IF($G$17=0,0,(Budget!$G$17/Deltager!$N$36)*Deltager!L8))</f>
        <v>0</v>
      </c>
      <c r="H53" s="39" t="s">
        <v>7</v>
      </c>
      <c r="I53" s="10"/>
    </row>
    <row r="54" spans="1:10" ht="12.75" customHeight="1">
      <c r="B54" s="6" t="str">
        <f>IF(Deltager!D9=0,Deltager!B9,Deltager!D9)</f>
        <v>Deltagerpris 2</v>
      </c>
      <c r="C54" s="33">
        <f>Deltager!J9</f>
        <v>0</v>
      </c>
      <c r="D54" s="33" t="s">
        <v>7</v>
      </c>
      <c r="E54" s="6"/>
      <c r="F54" s="42"/>
      <c r="G54" s="33">
        <f>IF(OR(Deltager!$N$35=0,Deltager!$N$36=0),0,IF($G$17=0,0,(Budget!$G$17/Deltager!$N$36)*Deltager!L9))</f>
        <v>0</v>
      </c>
      <c r="H54" s="39" t="s">
        <v>7</v>
      </c>
      <c r="I54" s="10"/>
    </row>
    <row r="55" spans="1:10" ht="12.75" customHeight="1">
      <c r="B55" s="6" t="str">
        <f>IF(Deltager!D10=0,Deltager!B10,Deltager!D10)</f>
        <v>Deltagerpris 3</v>
      </c>
      <c r="C55" s="33">
        <f>Deltager!J10</f>
        <v>0</v>
      </c>
      <c r="D55" s="33" t="s">
        <v>7</v>
      </c>
      <c r="E55" s="6"/>
      <c r="F55" s="42"/>
      <c r="G55" s="33">
        <f>IF(OR(Deltager!$N$35=0,Deltager!$N$36=0),0,IF($G$17=0,0,(Budget!$G$17/Deltager!$N$36)*Deltager!L10))</f>
        <v>0</v>
      </c>
      <c r="H55" s="39" t="s">
        <v>7</v>
      </c>
      <c r="I55" s="10"/>
    </row>
    <row r="56" spans="1:10" ht="12.75" customHeight="1">
      <c r="B56" s="6" t="str">
        <f>IF(Deltager!D11=0,Deltager!B11,Deltager!D11)</f>
        <v>Deltagerpris 4</v>
      </c>
      <c r="C56" s="33">
        <f>Deltager!J11</f>
        <v>0</v>
      </c>
      <c r="D56" s="33" t="s">
        <v>7</v>
      </c>
      <c r="E56" s="6"/>
      <c r="F56" s="42"/>
      <c r="G56" s="33">
        <f>IF(OR(Deltager!$N$35=0,Deltager!$N$36=0),0,IF($G$17=0,0,(Budget!$G$17/Deltager!$N$36)*Deltager!L11))</f>
        <v>0</v>
      </c>
      <c r="H56" s="39" t="s">
        <v>7</v>
      </c>
      <c r="I56" s="10"/>
    </row>
    <row r="57" spans="1:10" ht="12.75" customHeight="1">
      <c r="I57" s="10"/>
    </row>
    <row r="58" spans="1:10" ht="12.75" customHeight="1">
      <c r="I58" s="10"/>
    </row>
    <row r="59" spans="1:10" ht="12.75" customHeight="1">
      <c r="I59" s="10"/>
    </row>
    <row r="60" spans="1:10" ht="12.75" customHeight="1">
      <c r="B60" s="43"/>
      <c r="C60" s="43"/>
      <c r="D60" s="43"/>
      <c r="E60" s="43"/>
      <c r="I60" s="10"/>
    </row>
    <row r="61" spans="1:10" ht="12.75" customHeight="1">
      <c r="B61" s="1" t="s">
        <v>45</v>
      </c>
      <c r="I61" s="10"/>
    </row>
    <row r="62" spans="1:10" ht="12.75" customHeight="1">
      <c r="I62" s="10"/>
    </row>
    <row r="63" spans="1:10" ht="12.75" customHeight="1">
      <c r="I63" s="10"/>
    </row>
    <row r="64" spans="1:10" ht="12.75" customHeight="1">
      <c r="I64" s="10"/>
    </row>
    <row r="65" spans="1:9" ht="12.75" customHeight="1">
      <c r="I65" s="10"/>
    </row>
    <row r="66" spans="1:9" ht="12.75" customHeight="1">
      <c r="I66" s="10"/>
    </row>
    <row r="67" spans="1:9" ht="12.75" customHeight="1">
      <c r="I67" s="10"/>
    </row>
    <row r="68" spans="1:9" ht="12.75" customHeight="1">
      <c r="A68" s="14"/>
      <c r="I68" s="10"/>
    </row>
    <row r="69" spans="1:9" ht="12.75" customHeight="1">
      <c r="A69" s="14"/>
      <c r="I69" s="10"/>
    </row>
    <row r="70" spans="1:9" ht="12.75" customHeight="1">
      <c r="A70" s="14"/>
      <c r="B70" s="14"/>
      <c r="C70" s="14"/>
      <c r="D70" s="14"/>
      <c r="E70" s="14"/>
      <c r="I70" s="10"/>
    </row>
    <row r="71" spans="1:9" ht="12.75" customHeight="1">
      <c r="I71" s="10"/>
    </row>
    <row r="72" spans="1:9" ht="12.75" customHeight="1">
      <c r="I72" s="10"/>
    </row>
    <row r="73" spans="1:9" ht="12.75" customHeight="1">
      <c r="I73" s="10"/>
    </row>
    <row r="74" spans="1:9" ht="12.75" customHeight="1">
      <c r="I74" s="10"/>
    </row>
    <row r="75" spans="1:9" ht="12.75" customHeight="1">
      <c r="I75" s="10"/>
    </row>
    <row r="76" spans="1:9" ht="12.75" customHeight="1">
      <c r="I76" s="10"/>
    </row>
    <row r="77" spans="1:9" ht="12.75" customHeight="1">
      <c r="I77" s="10"/>
    </row>
    <row r="78" spans="1:9" ht="12.75" customHeight="1">
      <c r="I78" s="10"/>
    </row>
    <row r="79" spans="1:9" ht="12.75" customHeight="1">
      <c r="I79" s="10"/>
    </row>
    <row r="80" spans="1:9" ht="12.75" customHeight="1">
      <c r="I80" s="10"/>
    </row>
    <row r="81" spans="9:9" ht="12.75" customHeight="1">
      <c r="I81" s="10"/>
    </row>
    <row r="82" spans="9:9" ht="12.75" customHeight="1">
      <c r="I82" s="10"/>
    </row>
    <row r="83" spans="9:9" ht="12.75" customHeight="1">
      <c r="I83" s="10"/>
    </row>
    <row r="84" spans="9:9" ht="12.75" customHeight="1">
      <c r="I84" s="10"/>
    </row>
    <row r="85" spans="9:9" ht="12.75" customHeight="1">
      <c r="I85" s="10"/>
    </row>
    <row r="86" spans="9:9" ht="12.75" customHeight="1">
      <c r="I86" s="10"/>
    </row>
    <row r="87" spans="9:9" ht="12.75" customHeight="1">
      <c r="I87" s="10"/>
    </row>
    <row r="88" spans="9:9" ht="12.75" customHeight="1">
      <c r="I88" s="10"/>
    </row>
    <row r="89" spans="9:9" ht="12.75" customHeight="1">
      <c r="I89" s="10"/>
    </row>
    <row r="90" spans="9:9" ht="12.75" customHeight="1">
      <c r="I90" s="10"/>
    </row>
    <row r="91" spans="9:9" ht="12.75" customHeight="1">
      <c r="I91" s="10"/>
    </row>
    <row r="92" spans="9:9" ht="12.75" customHeight="1">
      <c r="I92" s="10"/>
    </row>
    <row r="93" spans="9:9" ht="12.75" customHeight="1">
      <c r="I93" s="10"/>
    </row>
    <row r="94" spans="9:9" ht="12.75" customHeight="1">
      <c r="I94" s="10"/>
    </row>
    <row r="95" spans="9:9" ht="12.75" customHeight="1">
      <c r="I95" s="10"/>
    </row>
    <row r="96" spans="9:9" ht="12.75" customHeight="1">
      <c r="I96" s="10"/>
    </row>
    <row r="97" spans="9:9" ht="12.75" customHeight="1">
      <c r="I97" s="10"/>
    </row>
    <row r="98" spans="9:9" ht="12.75" customHeight="1">
      <c r="I98" s="10"/>
    </row>
    <row r="99" spans="9:9" ht="12.75" customHeight="1">
      <c r="I99" s="10"/>
    </row>
    <row r="100" spans="9:9" ht="12.75" customHeight="1">
      <c r="I100" s="10"/>
    </row>
    <row r="101" spans="9:9" ht="12.75" customHeight="1">
      <c r="I101" s="10"/>
    </row>
    <row r="102" spans="9:9" ht="12.75" customHeight="1">
      <c r="I102" s="10"/>
    </row>
    <row r="103" spans="9:9" ht="12.75" customHeight="1">
      <c r="I103" s="10"/>
    </row>
    <row r="104" spans="9:9" ht="12.75" customHeight="1">
      <c r="I104" s="10"/>
    </row>
    <row r="105" spans="9:9" ht="12.75" customHeight="1">
      <c r="I105" s="10"/>
    </row>
    <row r="106" spans="9:9" ht="12.75" customHeight="1">
      <c r="I106" s="10"/>
    </row>
    <row r="107" spans="9:9" ht="12.75" customHeight="1">
      <c r="I107" s="10"/>
    </row>
    <row r="108" spans="9:9" ht="12.75" customHeight="1">
      <c r="I108" s="10"/>
    </row>
    <row r="109" spans="9:9" ht="12.75" customHeight="1">
      <c r="I109" s="10"/>
    </row>
    <row r="110" spans="9:9" ht="12.75" customHeight="1">
      <c r="I110" s="10"/>
    </row>
    <row r="111" spans="9:9" ht="12.75" customHeight="1">
      <c r="I111" s="10"/>
    </row>
    <row r="112" spans="9:9" ht="12.75" customHeight="1">
      <c r="I112" s="10"/>
    </row>
    <row r="113" spans="9:9" ht="12.75" customHeight="1">
      <c r="I113" s="10"/>
    </row>
    <row r="114" spans="9:9" ht="12.75" customHeight="1">
      <c r="I114" s="10"/>
    </row>
    <row r="115" spans="9:9" ht="12.75" customHeight="1">
      <c r="I115" s="10"/>
    </row>
    <row r="116" spans="9:9" ht="12.75" customHeight="1">
      <c r="I116" s="10"/>
    </row>
    <row r="117" spans="9:9" ht="12.75" customHeight="1">
      <c r="I117" s="10"/>
    </row>
    <row r="118" spans="9:9" ht="12.75" customHeight="1">
      <c r="I118" s="10"/>
    </row>
    <row r="119" spans="9:9" ht="12.75" customHeight="1">
      <c r="I119" s="10"/>
    </row>
    <row r="120" spans="9:9" ht="12.75" customHeight="1">
      <c r="I120" s="10"/>
    </row>
    <row r="121" spans="9:9" ht="12.75" customHeight="1">
      <c r="I121" s="10"/>
    </row>
    <row r="122" spans="9:9" ht="12.75" customHeight="1">
      <c r="I122" s="10"/>
    </row>
    <row r="123" spans="9:9" ht="12.75" customHeight="1">
      <c r="I123" s="10"/>
    </row>
    <row r="124" spans="9:9" ht="12.75" customHeight="1">
      <c r="I124" s="10"/>
    </row>
    <row r="125" spans="9:9" ht="12.75" customHeight="1">
      <c r="I125" s="10"/>
    </row>
    <row r="126" spans="9:9" ht="12.75" customHeight="1"/>
    <row r="127" spans="9:9" ht="12.75" customHeight="1"/>
    <row r="128" spans="9:9"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7">
    <mergeCell ref="B36:E36"/>
    <mergeCell ref="B37:E37"/>
    <mergeCell ref="B38:E38"/>
    <mergeCell ref="B46:E46"/>
    <mergeCell ref="B47:E47"/>
    <mergeCell ref="B39:E39"/>
    <mergeCell ref="B40:E40"/>
    <mergeCell ref="B41:E41"/>
    <mergeCell ref="B42:E42"/>
    <mergeCell ref="B43:E43"/>
    <mergeCell ref="B44:E44"/>
    <mergeCell ref="B45:E45"/>
    <mergeCell ref="B31:E31"/>
    <mergeCell ref="B32:E32"/>
    <mergeCell ref="B33:E33"/>
    <mergeCell ref="B34:E34"/>
    <mergeCell ref="B35:E35"/>
    <mergeCell ref="B26:E26"/>
    <mergeCell ref="B27:E27"/>
    <mergeCell ref="B28:E28"/>
    <mergeCell ref="B29:E29"/>
    <mergeCell ref="B30:E30"/>
    <mergeCell ref="B21:E21"/>
    <mergeCell ref="B22:E22"/>
    <mergeCell ref="B23:E23"/>
    <mergeCell ref="B24:E24"/>
    <mergeCell ref="B25:E25"/>
    <mergeCell ref="B10:E10"/>
    <mergeCell ref="B11:E11"/>
    <mergeCell ref="B12:E12"/>
    <mergeCell ref="B13:E13"/>
    <mergeCell ref="B20:E20"/>
    <mergeCell ref="A1:I1"/>
    <mergeCell ref="B3:G3"/>
    <mergeCell ref="B4:G4"/>
    <mergeCell ref="B8:E8"/>
    <mergeCell ref="B9:E9"/>
  </mergeCells>
  <pageMargins left="0.78740157480314965" right="0.59055118110236227" top="0.98425196850393704" bottom="0.98425196850393704" header="0" footer="0"/>
  <pageSetup paperSize="9" fitToHeight="0" orientation="portrait"/>
  <headerFooter>
    <oddHeader>&amp;LDet Danske Spejderkorps EGE-division&amp;R&amp;D</oddHeader>
    <oddFooter>&amp;L&amp;F&amp;R&amp;P/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000"/>
  <sheetViews>
    <sheetView workbookViewId="0">
      <selection activeCell="Z31" sqref="Z31"/>
    </sheetView>
  </sheetViews>
  <sheetFormatPr defaultColWidth="14.42578125" defaultRowHeight="15" customHeight="1"/>
  <cols>
    <col min="1" max="1" width="2.140625" customWidth="1"/>
    <col min="2" max="2" width="6.5703125" customWidth="1"/>
    <col min="3" max="4" width="8.7109375" customWidth="1"/>
    <col min="5" max="5" width="5.28515625" customWidth="1"/>
    <col min="6" max="6" width="6.7109375" customWidth="1"/>
    <col min="7" max="7" width="5.85546875" customWidth="1"/>
    <col min="8" max="8" width="11.28515625" customWidth="1"/>
    <col min="9" max="9" width="5.85546875" customWidth="1"/>
    <col min="10" max="10" width="11.28515625" customWidth="1"/>
    <col min="11" max="11" width="5.85546875" customWidth="1"/>
    <col min="12" max="12" width="11.28515625" customWidth="1"/>
    <col min="13" max="13" width="5.85546875" customWidth="1"/>
    <col min="14" max="14" width="11.28515625" customWidth="1"/>
    <col min="15" max="15" width="2.85546875" customWidth="1"/>
    <col min="16" max="16" width="14.5703125" customWidth="1"/>
    <col min="17" max="17" width="3.140625" customWidth="1"/>
    <col min="18" max="18" width="6.5703125" hidden="1" customWidth="1"/>
    <col min="19" max="19" width="12.85546875" customWidth="1"/>
    <col min="20" max="20" width="4.140625" customWidth="1"/>
    <col min="21" max="21" width="8.85546875" customWidth="1"/>
    <col min="22" max="22" width="3.140625" customWidth="1"/>
    <col min="23" max="26" width="8.7109375" customWidth="1"/>
  </cols>
  <sheetData>
    <row r="1" spans="2:22" ht="174.75" customHeight="1">
      <c r="B1" s="101" t="s">
        <v>46</v>
      </c>
      <c r="C1" s="81"/>
      <c r="D1" s="81"/>
      <c r="E1" s="81"/>
      <c r="F1" s="81"/>
      <c r="G1" s="81"/>
      <c r="H1" s="81"/>
      <c r="I1" s="81"/>
      <c r="J1" s="81"/>
      <c r="K1" s="81"/>
    </row>
    <row r="2" spans="2:22" ht="12.75" customHeight="1"/>
    <row r="3" spans="2:22" ht="12.75" customHeight="1">
      <c r="B3" s="1" t="s">
        <v>47</v>
      </c>
      <c r="E3" s="1" t="s">
        <v>48</v>
      </c>
    </row>
    <row r="4" spans="2:22" ht="12.75" customHeight="1">
      <c r="B4" s="102" t="s">
        <v>3</v>
      </c>
      <c r="C4" s="81"/>
      <c r="E4" s="102" t="str">
        <f>IF(Budget!B4=0,E3,Budget!B4)</f>
        <v xml:space="preserve"> </v>
      </c>
      <c r="F4" s="81"/>
      <c r="G4" s="81"/>
      <c r="H4" s="81"/>
      <c r="I4" s="81"/>
      <c r="J4" s="81"/>
      <c r="K4" s="81"/>
      <c r="L4" s="81"/>
    </row>
    <row r="5" spans="2:22" ht="12.75" customHeight="1">
      <c r="B5" s="1" t="s">
        <v>49</v>
      </c>
      <c r="E5" s="103" t="str">
        <f>IF(Budget!B5=0,E3,Budget!B5)</f>
        <v xml:space="preserve"> </v>
      </c>
      <c r="F5" s="81"/>
    </row>
    <row r="6" spans="2:22" ht="12.75" customHeight="1">
      <c r="D6" s="4"/>
      <c r="N6" s="1" t="s">
        <v>50</v>
      </c>
      <c r="P6" s="16"/>
      <c r="Q6" s="16"/>
    </row>
    <row r="7" spans="2:22" ht="36.75" customHeight="1">
      <c r="H7" s="44" t="s">
        <v>51</v>
      </c>
      <c r="J7" s="44" t="s">
        <v>52</v>
      </c>
      <c r="L7" s="1" t="s">
        <v>53</v>
      </c>
      <c r="N7" s="44" t="s">
        <v>54</v>
      </c>
      <c r="P7" s="1" t="s">
        <v>55</v>
      </c>
      <c r="S7" s="44" t="s">
        <v>56</v>
      </c>
      <c r="U7" s="44" t="s">
        <v>57</v>
      </c>
    </row>
    <row r="8" spans="2:22" ht="12.75" customHeight="1">
      <c r="B8" s="45" t="s">
        <v>58</v>
      </c>
      <c r="C8" s="6"/>
      <c r="D8" s="5"/>
      <c r="E8" s="3"/>
      <c r="F8" s="3"/>
      <c r="G8" s="3"/>
      <c r="H8" s="33">
        <f>IF($G$34=0,0,((Budget!$I$48-Budget!$G$19-Budget!$G$17-Budget!I13)/$N$35)+(IF($L$12=0,$S8,(($U$13/$N$36)*$L8)+S8)))</f>
        <v>0</v>
      </c>
      <c r="I8" s="6" t="s">
        <v>7</v>
      </c>
      <c r="J8" s="34">
        <v>100</v>
      </c>
      <c r="K8" s="6" t="s">
        <v>7</v>
      </c>
      <c r="L8" s="46"/>
      <c r="M8" s="45"/>
      <c r="N8" s="34"/>
      <c r="O8" s="6" t="s">
        <v>7</v>
      </c>
      <c r="P8" s="3"/>
      <c r="Q8" s="6"/>
      <c r="R8" s="6"/>
      <c r="S8" s="6">
        <f t="shared" ref="S8:S11" si="0">N8*P8</f>
        <v>0</v>
      </c>
      <c r="T8" s="6" t="s">
        <v>7</v>
      </c>
      <c r="U8" s="6">
        <f>S8*G34</f>
        <v>0</v>
      </c>
      <c r="V8" s="6" t="s">
        <v>7</v>
      </c>
    </row>
    <row r="9" spans="2:22" ht="12.75" customHeight="1">
      <c r="B9" s="45" t="s">
        <v>59</v>
      </c>
      <c r="C9" s="6"/>
      <c r="D9" s="5"/>
      <c r="E9" s="3"/>
      <c r="F9" s="3"/>
      <c r="G9" s="3"/>
      <c r="H9" s="33">
        <f>IF($I$34=0,0,((Budget!$I$48-Budget!$G$19-Budget!$G$17-Budget!I13)/$N$35)+(IF($L$12=0,$S9,(($U$13/$N$36)*$L9+S9))))</f>
        <v>0</v>
      </c>
      <c r="I9" s="6" t="s">
        <v>7</v>
      </c>
      <c r="J9" s="34"/>
      <c r="K9" s="6" t="s">
        <v>7</v>
      </c>
      <c r="L9" s="46"/>
      <c r="M9" s="45"/>
      <c r="N9" s="34"/>
      <c r="O9" s="6" t="s">
        <v>7</v>
      </c>
      <c r="P9" s="3"/>
      <c r="Q9" s="6"/>
      <c r="R9" s="6"/>
      <c r="S9" s="6">
        <f t="shared" si="0"/>
        <v>0</v>
      </c>
      <c r="T9" s="6" t="s">
        <v>7</v>
      </c>
      <c r="U9" s="6">
        <f>S9*I34</f>
        <v>0</v>
      </c>
      <c r="V9" s="6" t="s">
        <v>7</v>
      </c>
    </row>
    <row r="10" spans="2:22" ht="12.75" customHeight="1">
      <c r="B10" s="45" t="s">
        <v>60</v>
      </c>
      <c r="C10" s="6"/>
      <c r="D10" s="5"/>
      <c r="E10" s="3"/>
      <c r="F10" s="3"/>
      <c r="G10" s="3"/>
      <c r="H10" s="33">
        <f>IF($K$34=0,0,((Budget!$I$48-Budget!$G$19-Budget!$G$17-Budget!I13)/$N$35)+(IF($L$12=0,$S10,(($U$13/$N$36)*$L10)+S10)))</f>
        <v>0</v>
      </c>
      <c r="I10" s="6" t="s">
        <v>7</v>
      </c>
      <c r="J10" s="34"/>
      <c r="K10" s="6" t="s">
        <v>7</v>
      </c>
      <c r="L10" s="46"/>
      <c r="M10" s="45"/>
      <c r="N10" s="34"/>
      <c r="O10" s="6" t="s">
        <v>7</v>
      </c>
      <c r="P10" s="3"/>
      <c r="Q10" s="6"/>
      <c r="R10" s="6"/>
      <c r="S10" s="6">
        <f t="shared" si="0"/>
        <v>0</v>
      </c>
      <c r="T10" s="6" t="s">
        <v>7</v>
      </c>
      <c r="U10" s="6">
        <f>S10*K34</f>
        <v>0</v>
      </c>
      <c r="V10" s="6" t="s">
        <v>7</v>
      </c>
    </row>
    <row r="11" spans="2:22" ht="12.75" customHeight="1">
      <c r="B11" s="45" t="s">
        <v>61</v>
      </c>
      <c r="C11" s="6"/>
      <c r="D11" s="5"/>
      <c r="E11" s="3"/>
      <c r="F11" s="3"/>
      <c r="G11" s="3"/>
      <c r="H11" s="33">
        <f>IF($M$34=0,0,((Budget!$I$48-Budget!$G$19-Budget!$G$17-Budget!I13)/$N$35)+(IF($L$12=0,$S11,(($U$13/$N$36)*$L11)+S11)))</f>
        <v>0</v>
      </c>
      <c r="I11" s="6" t="s">
        <v>7</v>
      </c>
      <c r="J11" s="34"/>
      <c r="K11" s="6" t="s">
        <v>7</v>
      </c>
      <c r="L11" s="46"/>
      <c r="M11" s="45"/>
      <c r="N11" s="34"/>
      <c r="O11" s="6" t="s">
        <v>7</v>
      </c>
      <c r="P11" s="3"/>
      <c r="Q11" s="6"/>
      <c r="R11" s="6"/>
      <c r="S11" s="6">
        <f t="shared" si="0"/>
        <v>0</v>
      </c>
      <c r="T11" s="6" t="s">
        <v>7</v>
      </c>
      <c r="U11" s="6">
        <f>S11*M34</f>
        <v>0</v>
      </c>
      <c r="V11" s="6" t="s">
        <v>7</v>
      </c>
    </row>
    <row r="12" spans="2:22" ht="12.75" customHeight="1">
      <c r="D12" s="10"/>
      <c r="L12" s="47">
        <f>SUM(L8:L11)</f>
        <v>0</v>
      </c>
      <c r="U12" s="1">
        <f>SUM(U8:U11)</f>
        <v>0</v>
      </c>
      <c r="V12" s="1" t="s">
        <v>7</v>
      </c>
    </row>
    <row r="13" spans="2:22" ht="12.75" customHeight="1">
      <c r="B13" s="48" t="s">
        <v>62</v>
      </c>
      <c r="E13" s="10"/>
      <c r="H13" s="39"/>
      <c r="U13" s="7">
        <f>Budget!G17</f>
        <v>0</v>
      </c>
      <c r="V13" s="48" t="s">
        <v>63</v>
      </c>
    </row>
    <row r="14" spans="2:22" ht="12.75" customHeight="1"/>
    <row r="15" spans="2:22" ht="12.75" customHeight="1">
      <c r="B15" s="49" t="s">
        <v>64</v>
      </c>
    </row>
    <row r="16" spans="2:22" ht="12.75" customHeight="1">
      <c r="G16" s="50" t="s">
        <v>65</v>
      </c>
      <c r="H16" s="51" t="s">
        <v>66</v>
      </c>
      <c r="I16" s="50" t="s">
        <v>67</v>
      </c>
      <c r="J16" s="51" t="s">
        <v>66</v>
      </c>
      <c r="K16" s="50" t="s">
        <v>68</v>
      </c>
      <c r="L16" s="51" t="s">
        <v>66</v>
      </c>
      <c r="M16" s="50" t="s">
        <v>69</v>
      </c>
      <c r="N16" s="52" t="s">
        <v>66</v>
      </c>
      <c r="O16" s="45"/>
      <c r="P16" s="53" t="s">
        <v>70</v>
      </c>
      <c r="Q16" s="54"/>
      <c r="S16" s="55" t="s">
        <v>71</v>
      </c>
      <c r="T16" s="56"/>
    </row>
    <row r="17" spans="2:20" ht="12.75" customHeight="1">
      <c r="B17" s="57" t="s">
        <v>72</v>
      </c>
      <c r="G17" s="50"/>
      <c r="H17" s="51"/>
      <c r="I17" s="50"/>
      <c r="J17" s="51"/>
      <c r="K17" s="50"/>
      <c r="L17" s="51"/>
      <c r="M17" s="50"/>
      <c r="N17" s="52"/>
      <c r="O17" s="45"/>
      <c r="P17" s="53"/>
      <c r="Q17" s="54"/>
      <c r="S17" s="55"/>
      <c r="T17" s="56"/>
    </row>
    <row r="18" spans="2:20" ht="12.75" customHeight="1">
      <c r="B18" s="45">
        <v>1200</v>
      </c>
      <c r="C18" s="6" t="s">
        <v>73</v>
      </c>
      <c r="D18" s="6"/>
      <c r="E18" s="6"/>
      <c r="F18" s="6"/>
      <c r="G18" s="58"/>
      <c r="H18" s="59">
        <f>G18*$J$8</f>
        <v>0</v>
      </c>
      <c r="I18" s="60"/>
      <c r="J18" s="59">
        <f>I18*$J$9</f>
        <v>0</v>
      </c>
      <c r="K18" s="58"/>
      <c r="L18" s="59">
        <f>K18*$J$10</f>
        <v>0</v>
      </c>
      <c r="M18" s="60"/>
      <c r="N18" s="61">
        <f>M18*$J$11</f>
        <v>0</v>
      </c>
      <c r="O18" s="45"/>
      <c r="P18" s="62">
        <f>H18+J18+L18+N18</f>
        <v>0</v>
      </c>
      <c r="Q18" s="63" t="s">
        <v>63</v>
      </c>
      <c r="R18" s="62"/>
      <c r="S18" s="64" t="s">
        <v>48</v>
      </c>
      <c r="T18" s="56" t="s">
        <v>48</v>
      </c>
    </row>
    <row r="19" spans="2:20" ht="12.75" customHeight="1">
      <c r="B19" s="57" t="s">
        <v>74</v>
      </c>
      <c r="C19" s="6"/>
      <c r="D19" s="6"/>
      <c r="E19" s="6"/>
      <c r="F19" s="6"/>
      <c r="G19" s="65"/>
      <c r="H19" s="59"/>
      <c r="I19" s="45"/>
      <c r="J19" s="59"/>
      <c r="K19" s="65"/>
      <c r="L19" s="59"/>
      <c r="M19" s="45"/>
      <c r="N19" s="61"/>
      <c r="O19" s="45"/>
      <c r="P19" s="62"/>
      <c r="Q19" s="63"/>
      <c r="R19" s="62"/>
      <c r="S19" s="64"/>
      <c r="T19" s="56"/>
    </row>
    <row r="20" spans="2:20" ht="12.75" customHeight="1">
      <c r="B20" s="45"/>
      <c r="C20" s="66"/>
      <c r="D20" s="6"/>
      <c r="E20" s="6"/>
      <c r="F20" s="6"/>
      <c r="G20" s="58"/>
      <c r="H20" s="59"/>
      <c r="I20" s="60"/>
      <c r="J20" s="59"/>
      <c r="K20" s="58"/>
      <c r="L20" s="59"/>
      <c r="M20" s="60"/>
      <c r="N20" s="61"/>
      <c r="O20" s="45"/>
      <c r="P20" s="62"/>
      <c r="Q20" s="63" t="s">
        <v>63</v>
      </c>
      <c r="R20" s="62" t="e">
        <f t="shared" ref="R20:R25" si="1">($U$13/$N$36)*((G20*$L$8)+(I20*$L$9)+(K20*$L$10)+(M20*$L$11))</f>
        <v>#DIV/0!</v>
      </c>
      <c r="S20" s="67" t="str">
        <f t="shared" ref="S20:S25" si="2">IF($L$12=0,$T$18,IF($N$36=0,$S$18,R20))</f>
        <v xml:space="preserve"> </v>
      </c>
      <c r="T20" s="59" t="s">
        <v>63</v>
      </c>
    </row>
    <row r="21" spans="2:20" ht="12.75" customHeight="1">
      <c r="B21" s="45"/>
      <c r="C21" s="6"/>
      <c r="D21" s="6"/>
      <c r="E21" s="6"/>
      <c r="F21" s="6"/>
      <c r="G21" s="58"/>
      <c r="H21" s="59"/>
      <c r="I21" s="60"/>
      <c r="J21" s="59"/>
      <c r="K21" s="58"/>
      <c r="L21" s="59"/>
      <c r="M21" s="60"/>
      <c r="N21" s="61"/>
      <c r="O21" s="45"/>
      <c r="P21" s="62"/>
      <c r="Q21" s="63" t="s">
        <v>63</v>
      </c>
      <c r="R21" s="62" t="e">
        <f t="shared" si="1"/>
        <v>#DIV/0!</v>
      </c>
      <c r="S21" s="67" t="str">
        <f t="shared" si="2"/>
        <v xml:space="preserve"> </v>
      </c>
      <c r="T21" s="59" t="s">
        <v>63</v>
      </c>
    </row>
    <row r="22" spans="2:20" ht="12.75" customHeight="1">
      <c r="B22" s="45"/>
      <c r="C22" s="6"/>
      <c r="D22" s="6"/>
      <c r="E22" s="6"/>
      <c r="F22" s="6"/>
      <c r="G22" s="58"/>
      <c r="H22" s="59"/>
      <c r="I22" s="60"/>
      <c r="J22" s="59"/>
      <c r="K22" s="58"/>
      <c r="L22" s="59"/>
      <c r="M22" s="60"/>
      <c r="N22" s="61"/>
      <c r="O22" s="45"/>
      <c r="P22" s="62"/>
      <c r="Q22" s="63" t="s">
        <v>63</v>
      </c>
      <c r="R22" s="62" t="e">
        <f t="shared" si="1"/>
        <v>#DIV/0!</v>
      </c>
      <c r="S22" s="67" t="str">
        <f t="shared" si="2"/>
        <v xml:space="preserve"> </v>
      </c>
      <c r="T22" s="59" t="s">
        <v>63</v>
      </c>
    </row>
    <row r="23" spans="2:20" ht="12.75" customHeight="1">
      <c r="B23" s="45"/>
      <c r="C23" s="6"/>
      <c r="D23" s="6"/>
      <c r="E23" s="6"/>
      <c r="F23" s="6"/>
      <c r="G23" s="58"/>
      <c r="H23" s="59"/>
      <c r="I23" s="60"/>
      <c r="J23" s="59"/>
      <c r="K23" s="58"/>
      <c r="L23" s="59"/>
      <c r="M23" s="60"/>
      <c r="N23" s="61"/>
      <c r="O23" s="45"/>
      <c r="P23" s="62"/>
      <c r="Q23" s="63" t="s">
        <v>63</v>
      </c>
      <c r="R23" s="62" t="e">
        <f t="shared" si="1"/>
        <v>#DIV/0!</v>
      </c>
      <c r="S23" s="67" t="str">
        <f t="shared" si="2"/>
        <v xml:space="preserve"> </v>
      </c>
      <c r="T23" s="59" t="s">
        <v>63</v>
      </c>
    </row>
    <row r="24" spans="2:20" ht="12.75" customHeight="1">
      <c r="B24" s="45"/>
      <c r="C24" s="6"/>
      <c r="D24" s="6"/>
      <c r="E24" s="6"/>
      <c r="F24" s="6"/>
      <c r="G24" s="58"/>
      <c r="H24" s="59"/>
      <c r="I24" s="60"/>
      <c r="J24" s="59"/>
      <c r="K24" s="58"/>
      <c r="L24" s="59"/>
      <c r="M24" s="60"/>
      <c r="N24" s="61"/>
      <c r="O24" s="45"/>
      <c r="P24" s="62"/>
      <c r="Q24" s="63" t="s">
        <v>63</v>
      </c>
      <c r="R24" s="62" t="e">
        <f t="shared" si="1"/>
        <v>#DIV/0!</v>
      </c>
      <c r="S24" s="67" t="str">
        <f t="shared" si="2"/>
        <v xml:space="preserve"> </v>
      </c>
      <c r="T24" s="59" t="s">
        <v>63</v>
      </c>
    </row>
    <row r="25" spans="2:20" ht="12.75" hidden="1" customHeight="1">
      <c r="B25" s="45"/>
      <c r="C25" s="6"/>
      <c r="D25" s="6"/>
      <c r="E25" s="6"/>
      <c r="F25" s="6"/>
      <c r="G25" s="58"/>
      <c r="H25" s="59"/>
      <c r="I25" s="60"/>
      <c r="J25" s="59"/>
      <c r="K25" s="58"/>
      <c r="L25" s="59"/>
      <c r="M25" s="60"/>
      <c r="N25" s="61"/>
      <c r="O25" s="45"/>
      <c r="P25" s="62"/>
      <c r="Q25" s="63" t="s">
        <v>63</v>
      </c>
      <c r="R25" s="62" t="e">
        <f t="shared" si="1"/>
        <v>#DIV/0!</v>
      </c>
      <c r="S25" s="67" t="str">
        <f t="shared" si="2"/>
        <v xml:space="preserve"> </v>
      </c>
      <c r="T25" s="59" t="s">
        <v>63</v>
      </c>
    </row>
    <row r="26" spans="2:20" ht="12.75" customHeight="1">
      <c r="B26" s="45"/>
      <c r="C26" s="6"/>
      <c r="D26" s="6"/>
      <c r="E26" s="6"/>
      <c r="F26" s="6"/>
      <c r="G26" s="58"/>
      <c r="H26" s="59"/>
      <c r="I26" s="60"/>
      <c r="J26" s="59"/>
      <c r="K26" s="58"/>
      <c r="L26" s="59"/>
      <c r="M26" s="60"/>
      <c r="N26" s="61"/>
      <c r="O26" s="45"/>
      <c r="P26" s="62"/>
      <c r="Q26" s="63" t="s">
        <v>63</v>
      </c>
      <c r="R26" s="62"/>
      <c r="S26" s="67"/>
      <c r="T26" s="59"/>
    </row>
    <row r="27" spans="2:20" ht="12.75" customHeight="1">
      <c r="B27" s="45"/>
      <c r="C27" s="6"/>
      <c r="D27" s="6"/>
      <c r="E27" s="6"/>
      <c r="F27" s="6"/>
      <c r="G27" s="58"/>
      <c r="H27" s="59"/>
      <c r="I27" s="60"/>
      <c r="J27" s="59"/>
      <c r="K27" s="58"/>
      <c r="L27" s="59"/>
      <c r="M27" s="60"/>
      <c r="N27" s="61"/>
      <c r="O27" s="45"/>
      <c r="P27" s="62"/>
      <c r="Q27" s="63" t="s">
        <v>63</v>
      </c>
      <c r="R27" s="62"/>
      <c r="S27" s="67"/>
      <c r="T27" s="59"/>
    </row>
    <row r="28" spans="2:20" ht="12.75" customHeight="1">
      <c r="B28" s="45"/>
      <c r="C28" s="6"/>
      <c r="D28" s="6"/>
      <c r="E28" s="6"/>
      <c r="F28" s="6"/>
      <c r="G28" s="58"/>
      <c r="H28" s="59"/>
      <c r="I28" s="60"/>
      <c r="J28" s="59"/>
      <c r="K28" s="58"/>
      <c r="L28" s="59"/>
      <c r="M28" s="60"/>
      <c r="N28" s="61"/>
      <c r="O28" s="45"/>
      <c r="P28" s="62"/>
      <c r="Q28" s="63" t="s">
        <v>63</v>
      </c>
      <c r="R28" s="62"/>
      <c r="S28" s="67"/>
      <c r="T28" s="59"/>
    </row>
    <row r="29" spans="2:20" ht="12.75" hidden="1" customHeight="1">
      <c r="B29" s="45"/>
      <c r="C29" s="6"/>
      <c r="D29" s="6"/>
      <c r="E29" s="6"/>
      <c r="F29" s="6"/>
      <c r="G29" s="58"/>
      <c r="H29" s="59"/>
      <c r="I29" s="60"/>
      <c r="J29" s="59"/>
      <c r="K29" s="58"/>
      <c r="L29" s="59"/>
      <c r="M29" s="60"/>
      <c r="N29" s="61"/>
      <c r="O29" s="45"/>
      <c r="P29" s="62"/>
      <c r="Q29" s="63" t="s">
        <v>63</v>
      </c>
      <c r="R29" s="62" t="e">
        <f t="shared" ref="R29:R31" si="3">($U$13/$N$36)*((G29*$L$8)+(I29*$L$9)+(K29*$L$10)+(M29*$L$11))</f>
        <v>#DIV/0!</v>
      </c>
      <c r="S29" s="67" t="str">
        <f t="shared" ref="S29:S31" si="4">IF($L$12=0,$T$18,IF($N$36=0,$S$18,R29))</f>
        <v xml:space="preserve"> </v>
      </c>
      <c r="T29" s="59" t="s">
        <v>63</v>
      </c>
    </row>
    <row r="30" spans="2:20" ht="12.75" customHeight="1">
      <c r="B30" s="45"/>
      <c r="C30" s="6"/>
      <c r="D30" s="6"/>
      <c r="E30" s="6"/>
      <c r="F30" s="6"/>
      <c r="G30" s="58"/>
      <c r="H30" s="59"/>
      <c r="I30" s="60"/>
      <c r="J30" s="59"/>
      <c r="K30" s="58"/>
      <c r="L30" s="59"/>
      <c r="M30" s="60"/>
      <c r="N30" s="61"/>
      <c r="O30" s="45"/>
      <c r="P30" s="62"/>
      <c r="Q30" s="63" t="s">
        <v>63</v>
      </c>
      <c r="R30" s="62" t="e">
        <f t="shared" si="3"/>
        <v>#DIV/0!</v>
      </c>
      <c r="S30" s="67" t="str">
        <f t="shared" si="4"/>
        <v xml:space="preserve"> </v>
      </c>
      <c r="T30" s="59" t="s">
        <v>63</v>
      </c>
    </row>
    <row r="31" spans="2:20" ht="12.75" customHeight="1">
      <c r="B31" s="45"/>
      <c r="C31" s="6"/>
      <c r="D31" s="6"/>
      <c r="E31" s="6"/>
      <c r="F31" s="6"/>
      <c r="G31" s="58"/>
      <c r="H31" s="59"/>
      <c r="I31" s="60"/>
      <c r="J31" s="59"/>
      <c r="K31" s="58"/>
      <c r="L31" s="59"/>
      <c r="M31" s="60"/>
      <c r="N31" s="61"/>
      <c r="O31" s="45"/>
      <c r="P31" s="62"/>
      <c r="Q31" s="63" t="s">
        <v>63</v>
      </c>
      <c r="R31" s="62" t="e">
        <f t="shared" si="3"/>
        <v>#DIV/0!</v>
      </c>
      <c r="S31" s="67" t="str">
        <f t="shared" si="4"/>
        <v xml:space="preserve"> </v>
      </c>
      <c r="T31" s="59" t="s">
        <v>63</v>
      </c>
    </row>
    <row r="32" spans="2:20" ht="12.75" customHeight="1">
      <c r="B32" s="60"/>
      <c r="C32" s="104"/>
      <c r="D32" s="85"/>
      <c r="E32" s="85"/>
      <c r="F32" s="6"/>
      <c r="G32" s="58"/>
      <c r="H32" s="59"/>
      <c r="I32" s="60"/>
      <c r="J32" s="59"/>
      <c r="K32" s="58"/>
      <c r="L32" s="59"/>
      <c r="M32" s="60"/>
      <c r="N32" s="61"/>
      <c r="O32" s="45"/>
      <c r="P32" s="62"/>
      <c r="Q32" s="63" t="s">
        <v>63</v>
      </c>
      <c r="R32" s="62"/>
      <c r="S32" s="67"/>
      <c r="T32" s="59"/>
    </row>
    <row r="33" spans="2:20" ht="12.75" customHeight="1">
      <c r="B33" s="45"/>
      <c r="C33" s="6"/>
      <c r="D33" s="6"/>
      <c r="E33" s="6"/>
      <c r="F33" s="6"/>
      <c r="G33" s="65"/>
      <c r="H33" s="63"/>
      <c r="I33" s="45"/>
      <c r="J33" s="63"/>
      <c r="K33" s="65"/>
      <c r="L33" s="63"/>
      <c r="M33" s="45"/>
      <c r="N33" s="62"/>
      <c r="O33" s="45"/>
      <c r="P33" s="62"/>
      <c r="Q33" s="63"/>
      <c r="R33" s="62"/>
      <c r="S33" s="67"/>
      <c r="T33" s="59"/>
    </row>
    <row r="34" spans="2:20" ht="12.75" customHeight="1">
      <c r="B34" s="45"/>
      <c r="C34" s="6" t="s">
        <v>75</v>
      </c>
      <c r="D34" s="6"/>
      <c r="E34" s="6"/>
      <c r="F34" s="6"/>
      <c r="G34" s="65">
        <f>IF(G18&gt;0,G18,SUM(G20:G32))</f>
        <v>0</v>
      </c>
      <c r="H34" s="63"/>
      <c r="I34" s="45">
        <f>IF(I18&gt;0,I18,SUM(I20:I32))</f>
        <v>0</v>
      </c>
      <c r="J34" s="63"/>
      <c r="K34" s="65">
        <f>IF(K18&gt;0,K18,SUM(K20:K32))</f>
        <v>0</v>
      </c>
      <c r="L34" s="68"/>
      <c r="M34" s="45">
        <f>IF(M18&gt;0,M18,SUM(M20:M32))</f>
        <v>0</v>
      </c>
      <c r="N34" s="6"/>
      <c r="O34" s="45"/>
      <c r="P34" s="6"/>
      <c r="Q34" s="68"/>
      <c r="R34" s="6"/>
      <c r="S34" s="64"/>
      <c r="T34" s="56"/>
    </row>
    <row r="35" spans="2:20" ht="12.75" customHeight="1">
      <c r="B35" s="45"/>
      <c r="C35" s="6" t="s">
        <v>76</v>
      </c>
      <c r="D35" s="6"/>
      <c r="E35" s="6"/>
      <c r="F35" s="6"/>
      <c r="G35" s="62"/>
      <c r="H35" s="62"/>
      <c r="I35" s="6"/>
      <c r="J35" s="6"/>
      <c r="K35" s="6"/>
      <c r="L35" s="6"/>
      <c r="M35" s="6"/>
      <c r="N35" s="33">
        <f>SUM(G34:M34)</f>
        <v>0</v>
      </c>
      <c r="O35" s="45"/>
      <c r="P35" s="6"/>
      <c r="Q35" s="68"/>
      <c r="R35" s="6"/>
      <c r="S35" s="64"/>
      <c r="T35" s="56"/>
    </row>
    <row r="36" spans="2:20" ht="12.75" customHeight="1">
      <c r="B36" s="45"/>
      <c r="C36" s="6" t="s">
        <v>77</v>
      </c>
      <c r="D36" s="6"/>
      <c r="E36" s="6"/>
      <c r="F36" s="6"/>
      <c r="G36" s="62"/>
      <c r="H36" s="62"/>
      <c r="I36" s="6"/>
      <c r="J36" s="6"/>
      <c r="K36" s="6"/>
      <c r="L36" s="6"/>
      <c r="M36" s="6"/>
      <c r="N36" s="33">
        <f>(G34*L8)+(I34*L9)+(K34*L10)+(M34*L11)</f>
        <v>0</v>
      </c>
      <c r="O36" s="45"/>
      <c r="P36" s="6"/>
      <c r="Q36" s="68"/>
      <c r="R36" s="6"/>
      <c r="S36" s="64"/>
      <c r="T36" s="56"/>
    </row>
    <row r="37" spans="2:20" ht="12.75" customHeight="1">
      <c r="B37" s="45"/>
      <c r="C37" s="6" t="s">
        <v>78</v>
      </c>
      <c r="D37" s="6"/>
      <c r="E37" s="6"/>
      <c r="F37" s="6"/>
      <c r="G37" s="62"/>
      <c r="H37" s="62"/>
      <c r="I37" s="6"/>
      <c r="J37" s="6"/>
      <c r="K37" s="6"/>
      <c r="L37" s="6"/>
      <c r="M37" s="6"/>
      <c r="N37" s="6"/>
      <c r="O37" s="45"/>
      <c r="P37" s="62">
        <f>IF(P18&gt;0,P18,SUM(P20:P32))</f>
        <v>0</v>
      </c>
      <c r="Q37" s="63"/>
      <c r="R37" s="6"/>
      <c r="S37" s="64"/>
      <c r="T37" s="56"/>
    </row>
    <row r="38" spans="2:20" ht="12.75" customHeight="1">
      <c r="B38" s="45"/>
      <c r="C38" s="69" t="s">
        <v>79</v>
      </c>
      <c r="D38" s="6"/>
      <c r="E38" s="6"/>
      <c r="F38" s="6"/>
      <c r="G38" s="6"/>
      <c r="H38" s="62"/>
      <c r="I38" s="6"/>
      <c r="J38" s="6"/>
      <c r="K38" s="6"/>
      <c r="L38" s="6"/>
      <c r="M38" s="6"/>
      <c r="N38" s="6"/>
      <c r="O38" s="6"/>
      <c r="P38" s="6"/>
      <c r="Q38" s="6"/>
      <c r="R38" s="62"/>
      <c r="S38" s="67">
        <f>SUM(S20:S31)</f>
        <v>0</v>
      </c>
      <c r="T38" s="56"/>
    </row>
    <row r="39" spans="2:20" ht="12.75" customHeight="1">
      <c r="H39" s="10"/>
    </row>
    <row r="40" spans="2:20" ht="12.75" customHeight="1">
      <c r="H40" s="10"/>
    </row>
    <row r="41" spans="2:20" ht="12.75" customHeight="1">
      <c r="J41" s="10"/>
      <c r="L41" s="10"/>
    </row>
    <row r="42" spans="2:20" ht="12.75" customHeight="1">
      <c r="H42" s="10"/>
    </row>
    <row r="43" spans="2:20" ht="12.75" customHeight="1">
      <c r="H43" s="10"/>
    </row>
    <row r="44" spans="2:20" ht="12.75" customHeight="1">
      <c r="H44" s="10"/>
    </row>
    <row r="45" spans="2:20" ht="12.75" customHeight="1">
      <c r="H45" s="10"/>
    </row>
    <row r="46" spans="2:20" ht="12.75" customHeight="1">
      <c r="H46" s="10"/>
    </row>
    <row r="47" spans="2:20" ht="12.75" customHeight="1">
      <c r="H47" s="10"/>
    </row>
    <row r="48" spans="2:20" ht="12.75" customHeight="1">
      <c r="H48" s="10"/>
    </row>
    <row r="49" spans="8:8" ht="12.75" customHeight="1">
      <c r="H49" s="10"/>
    </row>
    <row r="50" spans="8:8" ht="12.75" customHeight="1">
      <c r="H50" s="10"/>
    </row>
    <row r="51" spans="8:8" ht="12.75" customHeight="1">
      <c r="H51" s="10"/>
    </row>
    <row r="52" spans="8:8" ht="12.75" customHeight="1">
      <c r="H52" s="10"/>
    </row>
    <row r="53" spans="8:8" ht="12.75" customHeight="1">
      <c r="H53" s="10"/>
    </row>
    <row r="54" spans="8:8" ht="12.75" customHeight="1">
      <c r="H54" s="10"/>
    </row>
    <row r="55" spans="8:8" ht="12.75" customHeight="1">
      <c r="H55" s="10"/>
    </row>
    <row r="56" spans="8:8" ht="12.75" customHeight="1">
      <c r="H56" s="10"/>
    </row>
    <row r="57" spans="8:8" ht="12.75" customHeight="1">
      <c r="H57" s="10"/>
    </row>
    <row r="58" spans="8:8" ht="12.75" customHeight="1">
      <c r="H58" s="10"/>
    </row>
    <row r="59" spans="8:8" ht="12.75" customHeight="1">
      <c r="H59" s="10"/>
    </row>
    <row r="60" spans="8:8" ht="12.75" customHeight="1">
      <c r="H60" s="10"/>
    </row>
    <row r="61" spans="8:8" ht="12.75" customHeight="1">
      <c r="H61" s="10"/>
    </row>
    <row r="62" spans="8:8" ht="12.75" customHeight="1">
      <c r="H62" s="10"/>
    </row>
    <row r="63" spans="8:8" ht="12.75" customHeight="1">
      <c r="H63" s="10"/>
    </row>
    <row r="64" spans="8:8" ht="12.75" customHeight="1">
      <c r="H64" s="10"/>
    </row>
    <row r="65" spans="8:8" ht="12.75" customHeight="1">
      <c r="H65" s="10"/>
    </row>
    <row r="66" spans="8:8" ht="12.75" customHeight="1">
      <c r="H66" s="10"/>
    </row>
    <row r="67" spans="8:8" ht="12.75" customHeight="1">
      <c r="H67" s="10"/>
    </row>
    <row r="68" spans="8:8" ht="12.75" customHeight="1">
      <c r="H68" s="10"/>
    </row>
    <row r="69" spans="8:8" ht="12.75" customHeight="1">
      <c r="H69" s="10"/>
    </row>
    <row r="70" spans="8:8" ht="12.75" customHeight="1">
      <c r="H70" s="10"/>
    </row>
    <row r="71" spans="8:8" ht="12.75" customHeight="1">
      <c r="H71" s="10"/>
    </row>
    <row r="72" spans="8:8" ht="12.75" customHeight="1">
      <c r="H72" s="10"/>
    </row>
    <row r="73" spans="8:8" ht="12.75" customHeight="1">
      <c r="H73" s="10"/>
    </row>
    <row r="74" spans="8:8" ht="12.75" customHeight="1">
      <c r="H74" s="10"/>
    </row>
    <row r="75" spans="8:8" ht="12.75" customHeight="1">
      <c r="H75" s="10"/>
    </row>
    <row r="76" spans="8:8" ht="12.75" customHeight="1">
      <c r="H76" s="10"/>
    </row>
    <row r="77" spans="8:8" ht="12.75" customHeight="1">
      <c r="H77" s="10"/>
    </row>
    <row r="78" spans="8:8" ht="12.75" customHeight="1">
      <c r="H78" s="10"/>
    </row>
    <row r="79" spans="8:8" ht="12.75" customHeight="1">
      <c r="H79" s="10"/>
    </row>
    <row r="80" spans="8:8" ht="12.75" customHeight="1">
      <c r="H80" s="10"/>
    </row>
    <row r="81" spans="8:8" ht="12.75" customHeight="1">
      <c r="H81" s="10"/>
    </row>
    <row r="82" spans="8:8" ht="12.75" customHeight="1">
      <c r="H82" s="10"/>
    </row>
    <row r="83" spans="8:8" ht="12.75" customHeight="1">
      <c r="H83" s="10"/>
    </row>
    <row r="84" spans="8:8" ht="12.75" customHeight="1">
      <c r="H84" s="10"/>
    </row>
    <row r="85" spans="8:8" ht="12.75" customHeight="1">
      <c r="H85" s="10"/>
    </row>
    <row r="86" spans="8:8" ht="12.75" customHeight="1">
      <c r="H86" s="10"/>
    </row>
    <row r="87" spans="8:8" ht="12.75" customHeight="1">
      <c r="H87" s="10"/>
    </row>
    <row r="88" spans="8:8" ht="12.75" customHeight="1">
      <c r="H88" s="10"/>
    </row>
    <row r="89" spans="8:8" ht="12.75" customHeight="1">
      <c r="H89" s="10"/>
    </row>
    <row r="90" spans="8:8" ht="12.75" customHeight="1">
      <c r="H90" s="10"/>
    </row>
    <row r="91" spans="8:8" ht="12.75" customHeight="1">
      <c r="H91" s="10"/>
    </row>
    <row r="92" spans="8:8" ht="12.75" customHeight="1">
      <c r="H92" s="10"/>
    </row>
    <row r="93" spans="8:8" ht="12.75" customHeight="1">
      <c r="H93" s="10"/>
    </row>
    <row r="94" spans="8:8" ht="12.75" customHeight="1">
      <c r="H94" s="10"/>
    </row>
    <row r="95" spans="8:8" ht="12.75" customHeight="1">
      <c r="H95" s="10"/>
    </row>
    <row r="96" spans="8:8" ht="12.75" customHeight="1">
      <c r="H96" s="10"/>
    </row>
    <row r="97" spans="8:8" ht="12.75" customHeight="1">
      <c r="H97" s="10"/>
    </row>
    <row r="98" spans="8:8" ht="12.75" customHeight="1">
      <c r="H98" s="10"/>
    </row>
    <row r="99" spans="8:8" ht="12.75" customHeight="1">
      <c r="H99" s="10"/>
    </row>
    <row r="100" spans="8:8" ht="12.75" customHeight="1">
      <c r="H100" s="10"/>
    </row>
    <row r="101" spans="8:8" ht="12.75" customHeight="1">
      <c r="H101" s="10"/>
    </row>
    <row r="102" spans="8:8" ht="12.75" customHeight="1">
      <c r="H102" s="10"/>
    </row>
    <row r="103" spans="8:8" ht="12.75" customHeight="1">
      <c r="H103" s="10"/>
    </row>
    <row r="104" spans="8:8" ht="12.75" customHeight="1">
      <c r="H104" s="10"/>
    </row>
    <row r="105" spans="8:8" ht="12.75" customHeight="1">
      <c r="H105" s="10"/>
    </row>
    <row r="106" spans="8:8" ht="12.75" customHeight="1">
      <c r="H106" s="10"/>
    </row>
    <row r="107" spans="8:8" ht="12.75" customHeight="1">
      <c r="H107" s="10"/>
    </row>
    <row r="108" spans="8:8" ht="12.75" customHeight="1">
      <c r="H108" s="10"/>
    </row>
    <row r="109" spans="8:8" ht="12.75" customHeight="1">
      <c r="H109" s="10"/>
    </row>
    <row r="110" spans="8:8" ht="12.75" customHeight="1">
      <c r="H110" s="10"/>
    </row>
    <row r="111" spans="8:8" ht="12.75" customHeight="1"/>
    <row r="112" spans="8:8"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B1:K1"/>
    <mergeCell ref="B4:C4"/>
    <mergeCell ref="E4:L4"/>
    <mergeCell ref="E5:F5"/>
    <mergeCell ref="C32:E32"/>
  </mergeCells>
  <pageMargins left="0.78740157480314965" right="0.78740157480314965" top="0.98425196850393704" bottom="0.39370078740157483" header="0" footer="0"/>
  <pageSetup paperSize="9" fitToHeight="0" orientation="landscape"/>
  <headerFooter>
    <oddHeader>&amp;LDet Danske Spejderkorps EGE-division&amp;R&amp;D</oddHeader>
    <oddFooter>&amp;L&amp;F /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workbookViewId="0">
      <selection activeCell="M34" sqref="M34"/>
    </sheetView>
  </sheetViews>
  <sheetFormatPr defaultColWidth="14.42578125" defaultRowHeight="15" customHeight="1"/>
  <cols>
    <col min="1" max="1" width="54.5703125" customWidth="1"/>
    <col min="2" max="2" width="3.5703125" customWidth="1"/>
    <col min="3" max="3" width="10.7109375" customWidth="1"/>
    <col min="4" max="26" width="8.7109375" customWidth="1"/>
  </cols>
  <sheetData>
    <row r="1" spans="1:5" ht="38.25" customHeight="1">
      <c r="A1" s="80" t="s">
        <v>80</v>
      </c>
      <c r="B1" s="81"/>
      <c r="C1" s="81"/>
      <c r="D1" s="81"/>
      <c r="E1" s="81"/>
    </row>
    <row r="2" spans="1:5" ht="12.75" customHeight="1"/>
    <row r="3" spans="1:5" ht="12.75" customHeight="1">
      <c r="A3" s="1" t="s">
        <v>81</v>
      </c>
    </row>
    <row r="4" spans="1:5" ht="12.75" customHeight="1">
      <c r="A4" s="1" t="str">
        <f>IF(Budget!B4=0,B4,Budget!B4)</f>
        <v xml:space="preserve"> </v>
      </c>
      <c r="B4" s="1" t="s">
        <v>48</v>
      </c>
      <c r="C4" s="4" t="str">
        <f>IF(Budget!B5=0,B4,Budget!B5)</f>
        <v xml:space="preserve"> </v>
      </c>
    </row>
    <row r="5" spans="1:5" ht="12.75" customHeight="1">
      <c r="A5" s="70" t="s">
        <v>82</v>
      </c>
      <c r="B5" s="71">
        <v>1</v>
      </c>
      <c r="C5" s="71"/>
      <c r="D5" s="72"/>
    </row>
    <row r="6" spans="1:5" ht="12.75" customHeight="1">
      <c r="A6" s="73"/>
      <c r="D6" s="74"/>
    </row>
    <row r="7" spans="1:5" ht="12.75" customHeight="1">
      <c r="A7" s="73"/>
      <c r="B7" s="75"/>
      <c r="C7" s="76"/>
      <c r="D7" s="74"/>
    </row>
    <row r="8" spans="1:5" ht="12.75" customHeight="1">
      <c r="A8" s="73"/>
      <c r="B8" s="75"/>
      <c r="C8" s="76"/>
      <c r="D8" s="74"/>
    </row>
    <row r="9" spans="1:5" ht="12.75" customHeight="1">
      <c r="A9" s="73"/>
      <c r="B9" s="75"/>
      <c r="C9" s="76"/>
      <c r="D9" s="74"/>
    </row>
    <row r="10" spans="1:5" ht="12.75" customHeight="1">
      <c r="A10" s="73"/>
      <c r="B10" s="75"/>
      <c r="C10" s="76"/>
      <c r="D10" s="74"/>
    </row>
    <row r="11" spans="1:5" ht="12.75" customHeight="1">
      <c r="A11" s="73"/>
      <c r="B11" s="75"/>
      <c r="C11" s="76"/>
      <c r="D11" s="74"/>
    </row>
    <row r="12" spans="1:5" ht="12.75" customHeight="1">
      <c r="A12" s="77" t="s">
        <v>83</v>
      </c>
      <c r="B12" s="78"/>
      <c r="C12" s="78"/>
      <c r="D12" s="79">
        <f>SUM(C7:C11)</f>
        <v>0</v>
      </c>
    </row>
    <row r="13" spans="1:5" ht="12.75" customHeight="1">
      <c r="A13" s="70" t="s">
        <v>82</v>
      </c>
      <c r="B13" s="71">
        <f>B5+1</f>
        <v>2</v>
      </c>
      <c r="C13" s="71"/>
      <c r="D13" s="72"/>
    </row>
    <row r="14" spans="1:5" ht="12.75" customHeight="1">
      <c r="A14" s="73"/>
      <c r="D14" s="74"/>
    </row>
    <row r="15" spans="1:5" ht="12.75" customHeight="1">
      <c r="A15" s="73"/>
      <c r="B15" s="75"/>
      <c r="C15" s="76"/>
      <c r="D15" s="74"/>
    </row>
    <row r="16" spans="1:5" ht="12.75" customHeight="1">
      <c r="A16" s="73"/>
      <c r="B16" s="75"/>
      <c r="C16" s="76"/>
      <c r="D16" s="74"/>
    </row>
    <row r="17" spans="1:4" ht="12.75" customHeight="1">
      <c r="A17" s="73"/>
      <c r="B17" s="75"/>
      <c r="C17" s="76"/>
      <c r="D17" s="74"/>
    </row>
    <row r="18" spans="1:4" ht="12.75" customHeight="1">
      <c r="A18" s="73"/>
      <c r="B18" s="75"/>
      <c r="C18" s="76"/>
      <c r="D18" s="74"/>
    </row>
    <row r="19" spans="1:4" ht="12.75" customHeight="1">
      <c r="A19" s="73"/>
      <c r="B19" s="75"/>
      <c r="C19" s="76"/>
      <c r="D19" s="74"/>
    </row>
    <row r="20" spans="1:4" ht="12.75" customHeight="1">
      <c r="A20" s="77" t="s">
        <v>83</v>
      </c>
      <c r="B20" s="78"/>
      <c r="C20" s="78"/>
      <c r="D20" s="79">
        <f>SUM(C15:C19)</f>
        <v>0</v>
      </c>
    </row>
    <row r="21" spans="1:4" ht="12.75" customHeight="1">
      <c r="A21" s="70" t="s">
        <v>82</v>
      </c>
      <c r="B21" s="71">
        <f>B13+1</f>
        <v>3</v>
      </c>
      <c r="C21" s="71"/>
      <c r="D21" s="72"/>
    </row>
    <row r="22" spans="1:4" ht="12.75" customHeight="1">
      <c r="A22" s="73"/>
      <c r="D22" s="74"/>
    </row>
    <row r="23" spans="1:4" ht="12.75" customHeight="1">
      <c r="A23" s="73"/>
      <c r="B23" s="75"/>
      <c r="C23" s="76"/>
      <c r="D23" s="74"/>
    </row>
    <row r="24" spans="1:4" ht="12.75" customHeight="1">
      <c r="A24" s="73"/>
      <c r="B24" s="75"/>
      <c r="C24" s="76"/>
      <c r="D24" s="74"/>
    </row>
    <row r="25" spans="1:4" ht="12.75" customHeight="1">
      <c r="A25" s="73"/>
      <c r="B25" s="75"/>
      <c r="C25" s="76"/>
      <c r="D25" s="74"/>
    </row>
    <row r="26" spans="1:4" ht="12.75" customHeight="1">
      <c r="A26" s="73"/>
      <c r="B26" s="75"/>
      <c r="C26" s="76"/>
      <c r="D26" s="74"/>
    </row>
    <row r="27" spans="1:4" ht="12.75" customHeight="1">
      <c r="A27" s="73"/>
      <c r="B27" s="75"/>
      <c r="C27" s="76"/>
      <c r="D27" s="74"/>
    </row>
    <row r="28" spans="1:4" ht="12.75" customHeight="1">
      <c r="A28" s="77" t="s">
        <v>83</v>
      </c>
      <c r="B28" s="78"/>
      <c r="C28" s="78"/>
      <c r="D28" s="79">
        <f>SUM(C23:C27)</f>
        <v>0</v>
      </c>
    </row>
    <row r="29" spans="1:4" ht="12.75" customHeight="1">
      <c r="A29" s="70" t="s">
        <v>82</v>
      </c>
      <c r="B29" s="71">
        <f>B21+1</f>
        <v>4</v>
      </c>
      <c r="C29" s="71"/>
      <c r="D29" s="72"/>
    </row>
    <row r="30" spans="1:4" ht="12.75" customHeight="1">
      <c r="A30" s="73"/>
      <c r="D30" s="74"/>
    </row>
    <row r="31" spans="1:4" ht="12.75" customHeight="1">
      <c r="A31" s="73"/>
      <c r="B31" s="75"/>
      <c r="C31" s="76"/>
      <c r="D31" s="74"/>
    </row>
    <row r="32" spans="1:4" ht="12.75" customHeight="1">
      <c r="A32" s="73"/>
      <c r="B32" s="75"/>
      <c r="C32" s="76"/>
      <c r="D32" s="74"/>
    </row>
    <row r="33" spans="1:4" ht="12.75" customHeight="1">
      <c r="A33" s="73"/>
      <c r="B33" s="75"/>
      <c r="C33" s="76"/>
      <c r="D33" s="74"/>
    </row>
    <row r="34" spans="1:4" ht="12.75" customHeight="1">
      <c r="A34" s="73"/>
      <c r="B34" s="75"/>
      <c r="C34" s="76"/>
      <c r="D34" s="74"/>
    </row>
    <row r="35" spans="1:4" ht="12.75" customHeight="1">
      <c r="A35" s="73"/>
      <c r="B35" s="75"/>
      <c r="C35" s="76"/>
      <c r="D35" s="74"/>
    </row>
    <row r="36" spans="1:4" ht="12.75" customHeight="1">
      <c r="A36" s="77" t="s">
        <v>83</v>
      </c>
      <c r="B36" s="78"/>
      <c r="C36" s="78"/>
      <c r="D36" s="79">
        <f>SUM(C31:C35)</f>
        <v>0</v>
      </c>
    </row>
    <row r="37" spans="1:4" ht="12.75" customHeight="1">
      <c r="A37" s="70" t="s">
        <v>82</v>
      </c>
      <c r="B37" s="71">
        <f>B29+1</f>
        <v>5</v>
      </c>
      <c r="C37" s="71"/>
      <c r="D37" s="72"/>
    </row>
    <row r="38" spans="1:4" ht="12.75" customHeight="1">
      <c r="A38" s="73"/>
      <c r="D38" s="74"/>
    </row>
    <row r="39" spans="1:4" ht="12.75" customHeight="1">
      <c r="A39" s="73"/>
      <c r="B39" s="75"/>
      <c r="C39" s="76"/>
      <c r="D39" s="74"/>
    </row>
    <row r="40" spans="1:4" ht="12.75" customHeight="1">
      <c r="A40" s="73"/>
      <c r="B40" s="75"/>
      <c r="C40" s="76"/>
      <c r="D40" s="74"/>
    </row>
    <row r="41" spans="1:4" ht="12.75" customHeight="1">
      <c r="A41" s="73"/>
      <c r="B41" s="75"/>
      <c r="C41" s="76"/>
      <c r="D41" s="74"/>
    </row>
    <row r="42" spans="1:4" ht="12.75" customHeight="1">
      <c r="A42" s="73"/>
      <c r="B42" s="75"/>
      <c r="C42" s="76"/>
      <c r="D42" s="74"/>
    </row>
    <row r="43" spans="1:4" ht="12.75" customHeight="1">
      <c r="A43" s="73"/>
      <c r="B43" s="75"/>
      <c r="C43" s="76"/>
      <c r="D43" s="74"/>
    </row>
    <row r="44" spans="1:4" ht="12.75" customHeight="1">
      <c r="A44" s="77" t="s">
        <v>83</v>
      </c>
      <c r="B44" s="78"/>
      <c r="C44" s="78"/>
      <c r="D44" s="79">
        <f>SUM(C39:C43)</f>
        <v>0</v>
      </c>
    </row>
    <row r="45" spans="1:4" ht="12.75" customHeight="1">
      <c r="A45" s="70" t="s">
        <v>82</v>
      </c>
      <c r="B45" s="71">
        <f>B37+1</f>
        <v>6</v>
      </c>
      <c r="C45" s="71"/>
      <c r="D45" s="72"/>
    </row>
    <row r="46" spans="1:4" ht="12.75" customHeight="1">
      <c r="A46" s="73"/>
      <c r="D46" s="74"/>
    </row>
    <row r="47" spans="1:4" ht="12.75" customHeight="1">
      <c r="A47" s="73"/>
      <c r="B47" s="75"/>
      <c r="C47" s="76"/>
      <c r="D47" s="74"/>
    </row>
    <row r="48" spans="1:4" ht="12.75" customHeight="1">
      <c r="A48" s="73"/>
      <c r="B48" s="75"/>
      <c r="C48" s="76"/>
      <c r="D48" s="74"/>
    </row>
    <row r="49" spans="1:4" ht="12.75" customHeight="1">
      <c r="A49" s="73"/>
      <c r="B49" s="75"/>
      <c r="C49" s="76"/>
      <c r="D49" s="74"/>
    </row>
    <row r="50" spans="1:4" ht="12.75" customHeight="1">
      <c r="A50" s="73"/>
      <c r="B50" s="75"/>
      <c r="C50" s="76"/>
      <c r="D50" s="74"/>
    </row>
    <row r="51" spans="1:4" ht="12.75" customHeight="1">
      <c r="A51" s="73"/>
      <c r="B51" s="75"/>
      <c r="C51" s="76"/>
      <c r="D51" s="74"/>
    </row>
    <row r="52" spans="1:4" ht="12.75" customHeight="1">
      <c r="A52" s="77" t="s">
        <v>83</v>
      </c>
      <c r="B52" s="78"/>
      <c r="C52" s="78"/>
      <c r="D52" s="79">
        <f>SUM(C47:C51)</f>
        <v>0</v>
      </c>
    </row>
    <row r="53" spans="1:4" ht="12.75" customHeight="1">
      <c r="A53" s="70" t="s">
        <v>82</v>
      </c>
      <c r="B53" s="71">
        <f>B45+1</f>
        <v>7</v>
      </c>
      <c r="C53" s="71"/>
      <c r="D53" s="72"/>
    </row>
    <row r="54" spans="1:4" ht="12.75" customHeight="1">
      <c r="A54" s="73"/>
      <c r="D54" s="74"/>
    </row>
    <row r="55" spans="1:4" ht="12.75" customHeight="1">
      <c r="A55" s="73"/>
      <c r="B55" s="75"/>
      <c r="C55" s="76"/>
      <c r="D55" s="74"/>
    </row>
    <row r="56" spans="1:4" ht="12.75" customHeight="1">
      <c r="A56" s="73"/>
      <c r="B56" s="75"/>
      <c r="C56" s="76"/>
      <c r="D56" s="74"/>
    </row>
    <row r="57" spans="1:4" ht="12.75" customHeight="1">
      <c r="A57" s="73"/>
      <c r="B57" s="75"/>
      <c r="C57" s="76"/>
      <c r="D57" s="74"/>
    </row>
    <row r="58" spans="1:4" ht="12.75" customHeight="1">
      <c r="A58" s="73"/>
      <c r="B58" s="75"/>
      <c r="C58" s="76"/>
      <c r="D58" s="74"/>
    </row>
    <row r="59" spans="1:4" ht="12.75" customHeight="1">
      <c r="A59" s="73"/>
      <c r="B59" s="75"/>
      <c r="C59" s="76"/>
      <c r="D59" s="74"/>
    </row>
    <row r="60" spans="1:4" ht="12.75" customHeight="1">
      <c r="A60" s="77" t="s">
        <v>83</v>
      </c>
      <c r="B60" s="78"/>
      <c r="C60" s="78"/>
      <c r="D60" s="79">
        <f>SUM(C55:C59)</f>
        <v>0</v>
      </c>
    </row>
    <row r="61" spans="1:4" ht="12.75" customHeight="1">
      <c r="A61" s="70" t="s">
        <v>82</v>
      </c>
      <c r="B61" s="71">
        <f>B53+1</f>
        <v>8</v>
      </c>
      <c r="C61" s="71"/>
      <c r="D61" s="72"/>
    </row>
    <row r="62" spans="1:4" ht="12.75" customHeight="1">
      <c r="A62" s="73"/>
      <c r="D62" s="74"/>
    </row>
    <row r="63" spans="1:4" ht="12.75" customHeight="1">
      <c r="A63" s="73"/>
      <c r="B63" s="75"/>
      <c r="C63" s="76"/>
      <c r="D63" s="74"/>
    </row>
    <row r="64" spans="1:4" ht="12.75" customHeight="1">
      <c r="A64" s="73"/>
      <c r="B64" s="75"/>
      <c r="C64" s="76"/>
      <c r="D64" s="74"/>
    </row>
    <row r="65" spans="1:4" ht="12.75" customHeight="1">
      <c r="A65" s="73"/>
      <c r="B65" s="75"/>
      <c r="C65" s="76"/>
      <c r="D65" s="74"/>
    </row>
    <row r="66" spans="1:4" ht="12.75" customHeight="1">
      <c r="A66" s="73"/>
      <c r="B66" s="75"/>
      <c r="C66" s="76"/>
      <c r="D66" s="74"/>
    </row>
    <row r="67" spans="1:4" ht="12.75" customHeight="1">
      <c r="A67" s="73"/>
      <c r="B67" s="75"/>
      <c r="C67" s="76"/>
      <c r="D67" s="74"/>
    </row>
    <row r="68" spans="1:4" ht="12.75" customHeight="1">
      <c r="A68" s="77" t="s">
        <v>83</v>
      </c>
      <c r="B68" s="78"/>
      <c r="C68" s="78"/>
      <c r="D68" s="79">
        <f>SUM(C63:C67)</f>
        <v>0</v>
      </c>
    </row>
    <row r="69" spans="1:4" ht="12.75" customHeight="1">
      <c r="A69" s="70" t="s">
        <v>82</v>
      </c>
      <c r="B69" s="71">
        <f>B61+1</f>
        <v>9</v>
      </c>
      <c r="C69" s="71"/>
      <c r="D69" s="72"/>
    </row>
    <row r="70" spans="1:4" ht="12.75" customHeight="1">
      <c r="A70" s="73"/>
      <c r="D70" s="74"/>
    </row>
    <row r="71" spans="1:4" ht="12.75" customHeight="1">
      <c r="A71" s="73"/>
      <c r="B71" s="75"/>
      <c r="C71" s="76"/>
      <c r="D71" s="74"/>
    </row>
    <row r="72" spans="1:4" ht="12.75" customHeight="1">
      <c r="A72" s="73"/>
      <c r="B72" s="75"/>
      <c r="C72" s="76"/>
      <c r="D72" s="74"/>
    </row>
    <row r="73" spans="1:4" ht="12.75" customHeight="1">
      <c r="A73" s="73"/>
      <c r="B73" s="75"/>
      <c r="C73" s="76"/>
      <c r="D73" s="74"/>
    </row>
    <row r="74" spans="1:4" ht="12.75" customHeight="1">
      <c r="A74" s="73"/>
      <c r="B74" s="75"/>
      <c r="C74" s="76"/>
      <c r="D74" s="74"/>
    </row>
    <row r="75" spans="1:4" ht="12.75" customHeight="1">
      <c r="A75" s="73"/>
      <c r="B75" s="75"/>
      <c r="C75" s="76"/>
      <c r="D75" s="74"/>
    </row>
    <row r="76" spans="1:4" ht="12.75" customHeight="1">
      <c r="A76" s="77" t="s">
        <v>83</v>
      </c>
      <c r="B76" s="78"/>
      <c r="C76" s="78"/>
      <c r="D76" s="79">
        <f>SUM(C71:C75)</f>
        <v>0</v>
      </c>
    </row>
    <row r="77" spans="1:4" ht="12.75" customHeight="1">
      <c r="A77" s="70" t="s">
        <v>82</v>
      </c>
      <c r="B77" s="71">
        <f>B69+1</f>
        <v>10</v>
      </c>
      <c r="C77" s="71"/>
      <c r="D77" s="72"/>
    </row>
    <row r="78" spans="1:4" ht="12.75" customHeight="1">
      <c r="A78" s="73"/>
      <c r="D78" s="74"/>
    </row>
    <row r="79" spans="1:4" ht="12.75" customHeight="1">
      <c r="A79" s="73"/>
      <c r="B79" s="75"/>
      <c r="C79" s="76"/>
      <c r="D79" s="74"/>
    </row>
    <row r="80" spans="1:4" ht="12.75" customHeight="1">
      <c r="A80" s="73"/>
      <c r="B80" s="75"/>
      <c r="C80" s="76"/>
      <c r="D80" s="74"/>
    </row>
    <row r="81" spans="1:4" ht="12.75" customHeight="1">
      <c r="A81" s="73"/>
      <c r="B81" s="75"/>
      <c r="C81" s="76"/>
      <c r="D81" s="74"/>
    </row>
    <row r="82" spans="1:4" ht="12.75" customHeight="1">
      <c r="A82" s="73"/>
      <c r="B82" s="75"/>
      <c r="C82" s="76"/>
      <c r="D82" s="74"/>
    </row>
    <row r="83" spans="1:4" ht="12.75" customHeight="1">
      <c r="A83" s="73"/>
      <c r="B83" s="75"/>
      <c r="C83" s="76"/>
      <c r="D83" s="74"/>
    </row>
    <row r="84" spans="1:4" ht="12.75" customHeight="1">
      <c r="A84" s="77" t="s">
        <v>83</v>
      </c>
      <c r="B84" s="78"/>
      <c r="C84" s="78"/>
      <c r="D84" s="79">
        <f>SUM(C79:C83)</f>
        <v>0</v>
      </c>
    </row>
    <row r="85" spans="1:4" ht="12.75" customHeight="1">
      <c r="A85" s="70" t="s">
        <v>82</v>
      </c>
      <c r="B85" s="71">
        <f>B77+1</f>
        <v>11</v>
      </c>
      <c r="C85" s="71"/>
      <c r="D85" s="72"/>
    </row>
    <row r="86" spans="1:4" ht="12.75" customHeight="1">
      <c r="A86" s="73"/>
      <c r="D86" s="74"/>
    </row>
    <row r="87" spans="1:4" ht="12.75" customHeight="1">
      <c r="A87" s="73"/>
      <c r="B87" s="75"/>
      <c r="C87" s="76"/>
      <c r="D87" s="74"/>
    </row>
    <row r="88" spans="1:4" ht="12.75" customHeight="1">
      <c r="A88" s="73"/>
      <c r="B88" s="75"/>
      <c r="C88" s="76"/>
      <c r="D88" s="74"/>
    </row>
    <row r="89" spans="1:4" ht="12.75" customHeight="1">
      <c r="A89" s="73"/>
      <c r="B89" s="75"/>
      <c r="C89" s="76"/>
      <c r="D89" s="74"/>
    </row>
    <row r="90" spans="1:4" ht="12.75" customHeight="1">
      <c r="A90" s="73"/>
      <c r="B90" s="75"/>
      <c r="C90" s="76"/>
      <c r="D90" s="74"/>
    </row>
    <row r="91" spans="1:4" ht="12.75" customHeight="1">
      <c r="A91" s="73"/>
      <c r="B91" s="75"/>
      <c r="C91" s="76"/>
      <c r="D91" s="74"/>
    </row>
    <row r="92" spans="1:4" ht="12.75" customHeight="1">
      <c r="A92" s="77" t="s">
        <v>83</v>
      </c>
      <c r="B92" s="78"/>
      <c r="C92" s="78"/>
      <c r="D92" s="79">
        <f>SUM(C87:C91)</f>
        <v>0</v>
      </c>
    </row>
    <row r="93" spans="1:4" ht="12.75" customHeight="1">
      <c r="A93" s="70" t="s">
        <v>82</v>
      </c>
      <c r="B93" s="71">
        <f>B85+1</f>
        <v>12</v>
      </c>
      <c r="C93" s="71"/>
      <c r="D93" s="72"/>
    </row>
    <row r="94" spans="1:4" ht="12.75" customHeight="1">
      <c r="A94" s="73"/>
      <c r="D94" s="74"/>
    </row>
    <row r="95" spans="1:4" ht="12.75" customHeight="1">
      <c r="A95" s="73"/>
      <c r="B95" s="75"/>
      <c r="C95" s="76"/>
      <c r="D95" s="74"/>
    </row>
    <row r="96" spans="1:4" ht="12.75" customHeight="1">
      <c r="A96" s="73"/>
      <c r="B96" s="75"/>
      <c r="C96" s="76"/>
      <c r="D96" s="74"/>
    </row>
    <row r="97" spans="1:4" ht="12.75" customHeight="1">
      <c r="A97" s="73"/>
      <c r="B97" s="75"/>
      <c r="C97" s="76"/>
      <c r="D97" s="74"/>
    </row>
    <row r="98" spans="1:4" ht="12.75" customHeight="1">
      <c r="A98" s="73"/>
      <c r="B98" s="75"/>
      <c r="C98" s="76"/>
      <c r="D98" s="74"/>
    </row>
    <row r="99" spans="1:4" ht="12.75" customHeight="1">
      <c r="A99" s="73"/>
      <c r="B99" s="75"/>
      <c r="C99" s="76"/>
      <c r="D99" s="74"/>
    </row>
    <row r="100" spans="1:4" ht="12.75" customHeight="1">
      <c r="A100" s="77" t="s">
        <v>83</v>
      </c>
      <c r="B100" s="78"/>
      <c r="C100" s="78"/>
      <c r="D100" s="79">
        <f>SUM(C95:C99)</f>
        <v>0</v>
      </c>
    </row>
    <row r="101" spans="1:4" ht="12.75" customHeight="1">
      <c r="A101" s="70" t="s">
        <v>82</v>
      </c>
      <c r="B101" s="71">
        <f>B93+1</f>
        <v>13</v>
      </c>
      <c r="C101" s="71"/>
      <c r="D101" s="72"/>
    </row>
    <row r="102" spans="1:4" ht="12.75" customHeight="1">
      <c r="A102" s="73"/>
      <c r="D102" s="74"/>
    </row>
    <row r="103" spans="1:4" ht="12.75" customHeight="1">
      <c r="A103" s="73"/>
      <c r="B103" s="75"/>
      <c r="C103" s="76"/>
      <c r="D103" s="74"/>
    </row>
    <row r="104" spans="1:4" ht="12.75" customHeight="1">
      <c r="A104" s="73"/>
      <c r="B104" s="75"/>
      <c r="C104" s="76"/>
      <c r="D104" s="74"/>
    </row>
    <row r="105" spans="1:4" ht="12.75" customHeight="1">
      <c r="A105" s="73"/>
      <c r="B105" s="75"/>
      <c r="C105" s="76"/>
      <c r="D105" s="74"/>
    </row>
    <row r="106" spans="1:4" ht="12.75" customHeight="1">
      <c r="A106" s="73"/>
      <c r="B106" s="75"/>
      <c r="C106" s="76"/>
      <c r="D106" s="74"/>
    </row>
    <row r="107" spans="1:4" ht="12.75" customHeight="1">
      <c r="A107" s="73"/>
      <c r="B107" s="75"/>
      <c r="C107" s="76"/>
      <c r="D107" s="74"/>
    </row>
    <row r="108" spans="1:4" ht="12.75" customHeight="1">
      <c r="A108" s="77" t="s">
        <v>83</v>
      </c>
      <c r="B108" s="78"/>
      <c r="C108" s="78"/>
      <c r="D108" s="79">
        <f>SUM(C103:C107)</f>
        <v>0</v>
      </c>
    </row>
    <row r="109" spans="1:4" ht="12.75" customHeight="1">
      <c r="D109" s="39"/>
    </row>
    <row r="110" spans="1:4" ht="12.75" customHeight="1">
      <c r="D110" s="39"/>
    </row>
    <row r="111" spans="1:4" ht="12.75" customHeight="1"/>
    <row r="112" spans="1:4" ht="12.75" customHeight="1">
      <c r="A112" s="1" t="s">
        <v>84</v>
      </c>
      <c r="D112" s="38">
        <f>SUM(D12:D108)</f>
        <v>0</v>
      </c>
    </row>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A1:E1"/>
  </mergeCells>
  <pageMargins left="0.78740157480314965" right="0.74803149606299213" top="0.55118110236220474" bottom="0.39370078740157483" header="0" footer="0"/>
  <pageSetup orientation="portrait"/>
  <headerFooter>
    <oddHeader>&amp;LDet Danske Spejderkorps EGE-division&amp;R&amp;D</oddHeader>
    <oddFooter>&amp;L&amp;F / &amp;A&amp;R&amp;P/</oddFooter>
  </headerFooter>
  <rowBreaks count="1" manualBreakCount="1">
    <brk id="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Afregning</vt:lpstr>
      <vt:lpstr>Kørselsbilag</vt:lpstr>
      <vt:lpstr>Budget</vt:lpstr>
      <vt:lpstr>Deltager</vt:lpstr>
      <vt:lpstr>Aktivitet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Sielan</dc:creator>
  <cp:lastModifiedBy>Ole</cp:lastModifiedBy>
  <cp:lastPrinted>2024-10-20T12:19:23Z</cp:lastPrinted>
  <dcterms:created xsi:type="dcterms:W3CDTF">2001-12-06T18:16:29Z</dcterms:created>
  <dcterms:modified xsi:type="dcterms:W3CDTF">2024-10-20T12:21:59Z</dcterms:modified>
</cp:coreProperties>
</file>